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STADOS FINANCIEROS LDF Y CONT GUB DIC 2020\INFORMACIÓN PRESUPUESTAL DIC\"/>
    </mc:Choice>
  </mc:AlternateContent>
  <bookViews>
    <workbookView xWindow="0" yWindow="0" windowWidth="20460" windowHeight="8670"/>
  </bookViews>
  <sheets>
    <sheet name="ANALITICO  DIC 2020 " sheetId="1" r:id="rId1"/>
  </sheets>
  <definedNames>
    <definedName name="_xlnm.Print_Area" localSheetId="0">'ANALITICO  DIC 2020 '!$A$1:$J$100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  <c r="J59" i="1" s="1"/>
  <c r="G60" i="1"/>
  <c r="J60" i="1"/>
  <c r="G61" i="1"/>
  <c r="J61" i="1" s="1"/>
  <c r="G62" i="1"/>
  <c r="J62" i="1"/>
  <c r="G63" i="1"/>
  <c r="J63" i="1" s="1"/>
  <c r="G64" i="1"/>
  <c r="G65" i="1"/>
  <c r="J65" i="1"/>
  <c r="G66" i="1"/>
  <c r="J66" i="1"/>
  <c r="G67" i="1"/>
  <c r="J67" i="1"/>
  <c r="G68" i="1"/>
  <c r="J68" i="1"/>
  <c r="G69" i="1"/>
  <c r="J69" i="1"/>
  <c r="G70" i="1"/>
  <c r="J70" i="1"/>
  <c r="G71" i="1"/>
  <c r="J71" i="1"/>
  <c r="G72" i="1"/>
  <c r="J72" i="1"/>
  <c r="G73" i="1"/>
  <c r="J73" i="1"/>
  <c r="J91" i="1" l="1"/>
  <c r="I90" i="1"/>
  <c r="I92" i="1" s="1"/>
  <c r="H90" i="1"/>
  <c r="H92" i="1" s="1"/>
  <c r="F90" i="1"/>
  <c r="G89" i="1"/>
  <c r="J89" i="1" s="1"/>
  <c r="G88" i="1"/>
  <c r="J88" i="1" s="1"/>
  <c r="G87" i="1"/>
  <c r="J87" i="1" s="1"/>
  <c r="J86" i="1"/>
  <c r="G86" i="1"/>
  <c r="G85" i="1"/>
  <c r="J85" i="1" s="1"/>
  <c r="G84" i="1"/>
  <c r="J84" i="1" s="1"/>
  <c r="G83" i="1"/>
  <c r="J83" i="1" s="1"/>
  <c r="G82" i="1"/>
  <c r="J82" i="1" s="1"/>
  <c r="G81" i="1"/>
  <c r="J81" i="1" s="1"/>
  <c r="G80" i="1"/>
  <c r="G79" i="1"/>
  <c r="J79" i="1" s="1"/>
  <c r="G78" i="1"/>
  <c r="J78" i="1" s="1"/>
  <c r="G77" i="1"/>
  <c r="J77" i="1" s="1"/>
  <c r="G76" i="1"/>
  <c r="J76" i="1" s="1"/>
  <c r="G75" i="1"/>
  <c r="J75" i="1" s="1"/>
  <c r="G74" i="1"/>
  <c r="J74" i="1" s="1"/>
  <c r="G58" i="1"/>
  <c r="J58" i="1" s="1"/>
  <c r="G57" i="1"/>
  <c r="J57" i="1" s="1"/>
  <c r="G56" i="1"/>
  <c r="J56" i="1" s="1"/>
  <c r="G55" i="1"/>
  <c r="J55" i="1" s="1"/>
  <c r="G54" i="1"/>
  <c r="J54" i="1" s="1"/>
  <c r="G53" i="1"/>
  <c r="J53" i="1" s="1"/>
  <c r="G52" i="1"/>
  <c r="J52" i="1" s="1"/>
  <c r="G51" i="1"/>
  <c r="J51" i="1" s="1"/>
  <c r="G50" i="1"/>
  <c r="J50" i="1" s="1"/>
  <c r="G49" i="1"/>
  <c r="J49" i="1" s="1"/>
  <c r="G48" i="1"/>
  <c r="J48" i="1" s="1"/>
  <c r="J47" i="1"/>
  <c r="J46" i="1"/>
  <c r="G45" i="1"/>
  <c r="J45" i="1" s="1"/>
  <c r="G44" i="1"/>
  <c r="J44" i="1" s="1"/>
  <c r="G43" i="1"/>
  <c r="J43" i="1" s="1"/>
  <c r="G42" i="1"/>
  <c r="J42" i="1" s="1"/>
  <c r="G41" i="1"/>
  <c r="J40" i="1"/>
  <c r="J29" i="1"/>
  <c r="I29" i="1"/>
  <c r="H29" i="1"/>
  <c r="G29" i="1"/>
  <c r="F29" i="1"/>
  <c r="J18" i="1"/>
  <c r="I16" i="1"/>
  <c r="F16" i="1"/>
  <c r="G15" i="1"/>
  <c r="I12" i="1"/>
  <c r="H12" i="1"/>
  <c r="G12" i="1"/>
  <c r="F12" i="1"/>
  <c r="I11" i="1"/>
  <c r="H11" i="1"/>
  <c r="G11" i="1"/>
  <c r="F11" i="1"/>
  <c r="I10" i="1"/>
  <c r="H10" i="1"/>
  <c r="G10" i="1"/>
  <c r="F10" i="1"/>
  <c r="I9" i="1"/>
  <c r="H9" i="1"/>
  <c r="G9" i="1"/>
  <c r="F9" i="1"/>
  <c r="I8" i="1"/>
  <c r="H8" i="1"/>
  <c r="G8" i="1"/>
  <c r="F8" i="1"/>
  <c r="I7" i="1"/>
  <c r="H7" i="1"/>
  <c r="H18" i="1" s="1"/>
  <c r="G7" i="1"/>
  <c r="F7" i="1"/>
  <c r="F18" i="1" s="1"/>
  <c r="F92" i="1" l="1"/>
  <c r="I18" i="1"/>
  <c r="G90" i="1"/>
  <c r="J90" i="1" s="1"/>
  <c r="G18" i="1"/>
  <c r="J41" i="1"/>
  <c r="G92" i="1" l="1"/>
  <c r="J92" i="1" s="1"/>
</calcChain>
</file>

<file path=xl/sharedStrings.xml><?xml version="1.0" encoding="utf-8"?>
<sst xmlns="http://schemas.openxmlformats.org/spreadsheetml/2006/main" count="208" uniqueCount="172">
  <si>
    <t>COLEGIO DE BACHILLERES DEL ESTADO DE MICHOACÁN</t>
  </si>
  <si>
    <t>ESTADO ANALÍTICO  DE INGRESOS PRESUPUESTALES AL 31 DE DICIEMBRE   2020</t>
  </si>
  <si>
    <t>CUENTA</t>
  </si>
  <si>
    <t>CLAVE DE RUBRO</t>
  </si>
  <si>
    <t>FUENTE DE INGRESOS</t>
  </si>
  <si>
    <t>LEY DE INGRESOS ESTIMADA</t>
  </si>
  <si>
    <t>MODIFICADO</t>
  </si>
  <si>
    <t>DEVENGADO</t>
  </si>
  <si>
    <t>RECAUDADO</t>
  </si>
  <si>
    <t>AVANCE DE RECAUDACION RECAUDACION / ESTIMACION</t>
  </si>
  <si>
    <t>I</t>
  </si>
  <si>
    <t>IMPUESTOS</t>
  </si>
  <si>
    <t>II</t>
  </si>
  <si>
    <t>CONTRIBUCIONES DE MEJORA</t>
  </si>
  <si>
    <t>III</t>
  </si>
  <si>
    <t>DERECHOS</t>
  </si>
  <si>
    <t>IV</t>
  </si>
  <si>
    <t>CONTRIBUCIONES NO COMPRENDIDAS EN LAS FRACCIONES ANTERIORES CAUSADAS EN EJERCICIOS FISCALES ANTERIORES</t>
  </si>
  <si>
    <t>V</t>
  </si>
  <si>
    <t>PRODUCTOS</t>
  </si>
  <si>
    <t>VI</t>
  </si>
  <si>
    <t>APROVECHAMIENTOS</t>
  </si>
  <si>
    <t>VII</t>
  </si>
  <si>
    <t>INGRESOS POR VENTA DE BIENES Y SERVICIOS</t>
  </si>
  <si>
    <t>VIII</t>
  </si>
  <si>
    <t>PARTICIPACIONES Y APORTACIONES</t>
  </si>
  <si>
    <t>IX</t>
  </si>
  <si>
    <t>TRANSFERENCIAS SUBSIDIOS Y OTRAS AYUDAS</t>
  </si>
  <si>
    <t>X</t>
  </si>
  <si>
    <t>INGRESOS DERIVADOS DE FINANCIAMIENTO</t>
  </si>
  <si>
    <t>XI</t>
  </si>
  <si>
    <t>OTROS INGRESOS Y BENEFICIOS</t>
  </si>
  <si>
    <t>TRIBUTARIOS</t>
  </si>
  <si>
    <t>ESTIMADO ACTUAL</t>
  </si>
  <si>
    <t>IMPUESTOS SOBRE LOS INGRESOS</t>
  </si>
  <si>
    <t>IMPUESTOS SOBRE EL PATRIMONIO</t>
  </si>
  <si>
    <t>IMPUESTOS SOBRE LA PRODUCCION, EL CONSUMO Y LAS TRANSACCIONES</t>
  </si>
  <si>
    <t>IMPUESTO AL COMERCIO EXTERIOR</t>
  </si>
  <si>
    <t>IMPUESTOS SOBRE NOMINA Y ASIMILABLES</t>
  </si>
  <si>
    <t>IMPUESTOS ECOLOGICOS</t>
  </si>
  <si>
    <t>ACCESORIOS</t>
  </si>
  <si>
    <t>OTROS IMPUESTOS</t>
  </si>
  <si>
    <t>SUBTOTAL TRIBUTARIOS</t>
  </si>
  <si>
    <t>NO TRIBUTARIOS</t>
  </si>
  <si>
    <t>CONVENIOS</t>
  </si>
  <si>
    <t>4009 01 FEDER</t>
  </si>
  <si>
    <t>SUBSIDIO FEDERAL</t>
  </si>
  <si>
    <t>4001       01</t>
  </si>
  <si>
    <t>SERVICIOS PERSONALES</t>
  </si>
  <si>
    <t>4001       02</t>
  </si>
  <si>
    <t>MATERIALES Y SUMINISTROS</t>
  </si>
  <si>
    <t>4001       03</t>
  </si>
  <si>
    <t>SERVICIOS GENERALES</t>
  </si>
  <si>
    <t>4001       04</t>
  </si>
  <si>
    <t>TRANSFERENCIAS, SUBSIDIOS Y OTRAS AYUDAS</t>
  </si>
  <si>
    <t>4001       05</t>
  </si>
  <si>
    <t>BIENES MUEBLES, INMUEBELS E INTANGIBLES</t>
  </si>
  <si>
    <t>4001 02 SUBSI</t>
  </si>
  <si>
    <t>SUBSIDIO ESTATAL</t>
  </si>
  <si>
    <t>4002       01</t>
  </si>
  <si>
    <t>4002       02</t>
  </si>
  <si>
    <t>4002       03</t>
  </si>
  <si>
    <t>4002       04</t>
  </si>
  <si>
    <t>4002       05</t>
  </si>
  <si>
    <t>4002 02 SUBSI</t>
  </si>
  <si>
    <t>INGRESOS PROPIOS</t>
  </si>
  <si>
    <t>4003       02</t>
  </si>
  <si>
    <t>4004       02</t>
  </si>
  <si>
    <t>CREDENCIALES</t>
  </si>
  <si>
    <t>4003       03</t>
  </si>
  <si>
    <t>4004       03</t>
  </si>
  <si>
    <t>EXAMENES</t>
  </si>
  <si>
    <t>4003       04</t>
  </si>
  <si>
    <t>4004       04</t>
  </si>
  <si>
    <t>FICHAS</t>
  </si>
  <si>
    <t>4003       05</t>
  </si>
  <si>
    <t>4004       05</t>
  </si>
  <si>
    <t>CONSTANCIAS</t>
  </si>
  <si>
    <t>4003       06</t>
  </si>
  <si>
    <t>4004       06</t>
  </si>
  <si>
    <t>REFRENDO DE CREDENCIAL</t>
  </si>
  <si>
    <t>4003       07</t>
  </si>
  <si>
    <t>4004       07</t>
  </si>
  <si>
    <t>DIPLOMAS</t>
  </si>
  <si>
    <t>4003       08</t>
  </si>
  <si>
    <t>4004       08</t>
  </si>
  <si>
    <t>CERTIFICADOS TERMINALES</t>
  </si>
  <si>
    <t>4003       09</t>
  </si>
  <si>
    <t>4004       09</t>
  </si>
  <si>
    <t>MULTAS DE LIBROS</t>
  </si>
  <si>
    <t>4003       10</t>
  </si>
  <si>
    <t>4004       10</t>
  </si>
  <si>
    <t>CARTA DE BUENA CONDUCTA</t>
  </si>
  <si>
    <t>4003       11</t>
  </si>
  <si>
    <t>4004       11</t>
  </si>
  <si>
    <t>4003       12</t>
  </si>
  <si>
    <t>4004       12</t>
  </si>
  <si>
    <t>MEMORANDUM DE CALIFICACIONES</t>
  </si>
  <si>
    <t>4003       13</t>
  </si>
  <si>
    <t>4004       13</t>
  </si>
  <si>
    <t>REVALIDACIÓN DE ESTUDIOS</t>
  </si>
  <si>
    <t>4003       14</t>
  </si>
  <si>
    <t>4004       14</t>
  </si>
  <si>
    <t>CUOTAS DE LABORATORIO</t>
  </si>
  <si>
    <t>4003       15</t>
  </si>
  <si>
    <t>4004       15</t>
  </si>
  <si>
    <t>MATERIAS</t>
  </si>
  <si>
    <t>4003       16</t>
  </si>
  <si>
    <t>4004       16</t>
  </si>
  <si>
    <t>CUOTAS DE EQUIPO DE COMPUTO</t>
  </si>
  <si>
    <t>4003       17</t>
  </si>
  <si>
    <t>4004       17</t>
  </si>
  <si>
    <t>4003       18</t>
  </si>
  <si>
    <t>4004       18</t>
  </si>
  <si>
    <t>EXANI</t>
  </si>
  <si>
    <t>4003       19</t>
  </si>
  <si>
    <t>4004       19</t>
  </si>
  <si>
    <t>MATERIAL BIBLIOGRÁFICO</t>
  </si>
  <si>
    <t>4003       20</t>
  </si>
  <si>
    <t>4004       20</t>
  </si>
  <si>
    <t>HISTORIAL ACADEMICO</t>
  </si>
  <si>
    <t>4003       21</t>
  </si>
  <si>
    <t>4004       21</t>
  </si>
  <si>
    <t xml:space="preserve">INSCRIPCIONES EN EL EXTRANJERO </t>
  </si>
  <si>
    <t>4003       23</t>
  </si>
  <si>
    <t>4004       23</t>
  </si>
  <si>
    <t>INSCRIP.  ALUMNOS EN PL. INCORPORADOS</t>
  </si>
  <si>
    <t>EQUIPAMIENTO A PLANTELES</t>
  </si>
  <si>
    <t>MANTENIMIENTO A INSTALACIONES</t>
  </si>
  <si>
    <t>INCORPORACIÓN SEMESTRAL</t>
  </si>
  <si>
    <t>OTROS INGRESOS</t>
  </si>
  <si>
    <t>4005       01</t>
  </si>
  <si>
    <t>4006       01</t>
  </si>
  <si>
    <t>4007       01</t>
  </si>
  <si>
    <t>INASISTENCIAS</t>
  </si>
  <si>
    <t>4005       02</t>
  </si>
  <si>
    <t>4006       02</t>
  </si>
  <si>
    <t>4007       02</t>
  </si>
  <si>
    <t>4005       06</t>
  </si>
  <si>
    <t>4006       06</t>
  </si>
  <si>
    <t>4007       06</t>
  </si>
  <si>
    <t>VARIOS</t>
  </si>
  <si>
    <t>4005       09</t>
  </si>
  <si>
    <t>4006       09</t>
  </si>
  <si>
    <t>4007       09</t>
  </si>
  <si>
    <t>INSCRIPCIONES</t>
  </si>
  <si>
    <t>4005       11</t>
  </si>
  <si>
    <t xml:space="preserve">4006       11 </t>
  </si>
  <si>
    <t>4007       11</t>
  </si>
  <si>
    <t>REFRENDO INC. SEMESTRAL</t>
  </si>
  <si>
    <t>4005       13</t>
  </si>
  <si>
    <t>4006       13</t>
  </si>
  <si>
    <t>4007       13</t>
  </si>
  <si>
    <t>4005       15</t>
  </si>
  <si>
    <t>4006       15</t>
  </si>
  <si>
    <t>4007       15</t>
  </si>
  <si>
    <t>CERTIFICADOS</t>
  </si>
  <si>
    <t>4006       04</t>
  </si>
  <si>
    <t>4007       04</t>
  </si>
  <si>
    <t>RENDIMIENTOS</t>
  </si>
  <si>
    <t>SUBTOTAL NO TRIBUTARIOS</t>
  </si>
  <si>
    <t>TOTALES</t>
  </si>
  <si>
    <t>"BAJO PROTESTA DE DECIR VERDAD DECLARAMOS QUE LOS ESTADOS FINANCIEROS Y SUS NOTAS, SON RAZONABLEMENTE CORRECTOS Y SON RESPONSABILIDAD DEL EMISOR"</t>
  </si>
  <si>
    <t>ELABORÓ:</t>
  </si>
  <si>
    <t>REVISÓ:</t>
  </si>
  <si>
    <t>AUTORIZÓ:</t>
  </si>
  <si>
    <t>C.P. MYRIAM IVONE YAÑEZ PEREZ</t>
  </si>
  <si>
    <t>MTRO. HECTOR  ANTONIO JAIME HEREDIA</t>
  </si>
  <si>
    <t>ING. GASPAR ROMERO CAMPOS</t>
  </si>
  <si>
    <t>JEFA DEL DPTO. DE TESORERÍA</t>
  </si>
  <si>
    <t>DELEGADO ADMINISTRATIVO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</si>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</sst>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sz val="11"/>
      <color theme="1"/>
      <name val="Malgun Gothic"/>
      <family val="2"/>
    </font>
    <font>
      <sz val="12"/>
      <color theme="1"/>
      <name val="Malgun Gothic"/>
      <family val="2"/>
    </font>
    <font>
      <sz val="11"/>
      <color indexed="9"/>
      <name val="Calibri"/>
      <family val="2"/>
    </font>
    <font>
      <b/>
      <sz val="14"/>
      <name val="Calibri"/>
      <family val="2"/>
    </font>
    <font>
      <sz val="4"/>
      <color indexed="9"/>
      <name val="Calibri"/>
      <family val="2"/>
    </font>
    <font>
      <sz val="12"/>
      <color indexed="9"/>
      <name val="Malgun Gothic"/>
      <family val="2"/>
    </font>
    <font>
      <b/>
      <sz val="12"/>
      <color indexed="8"/>
      <name val="Malgun Gothic"/>
      <family val="2"/>
    </font>
    <font>
      <sz val="4"/>
      <color indexed="8"/>
      <name val="Calibri"/>
      <family val="2"/>
    </font>
    <font>
      <sz val="12"/>
      <color indexed="8"/>
      <name val="Malgun Gothic"/>
      <family val="2"/>
    </font>
    <font>
      <sz val="12"/>
      <color theme="1"/>
      <name val="Calibri"/>
      <family val="2"/>
      <scheme val="minor"/>
    </font>
    <font>
      <sz val="12"/>
      <color indexed="9"/>
      <name val="Calibri"/>
      <family val="2"/>
    </font>
    <font>
      <sz val="12"/>
      <name val="Malgun Gothic"/>
      <family val="2"/>
    </font>
    <font>
      <sz val="8"/>
      <name val="Arial"/>
      <family val="2"/>
    </font>
    <font>
      <sz val="12"/>
      <color rgb="FFFF0000"/>
      <name val="Malgun Gothic"/>
      <family val="2"/>
    </font>
    <font>
      <b/>
      <sz val="11"/>
      <color theme="1"/>
      <name val="Malgun Gothic"/>
      <family val="2"/>
    </font>
    <font>
      <b/>
      <sz val="12"/>
      <color theme="1"/>
      <name val="Malgun Gothic"/>
      <family val="2"/>
    </font>
    <font>
      <b/>
      <sz val="11"/>
      <color indexed="8"/>
      <name val="Malgun Gothic"/>
      <family val="2"/>
    </font>
    <font>
      <b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43" fontId="0" fillId="0" borderId="8" xfId="0" applyNumberFormat="1" applyBorder="1"/>
    <xf numFmtId="0" fontId="0" fillId="0" borderId="12" xfId="0" applyBorder="1" applyAlignment="1">
      <alignment horizontal="center"/>
    </xf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43" fontId="0" fillId="0" borderId="12" xfId="0" applyNumberFormat="1" applyBorder="1"/>
    <xf numFmtId="0" fontId="0" fillId="0" borderId="12" xfId="0" applyBorder="1" applyAlignment="1">
      <alignment horizontal="center" vertical="center"/>
    </xf>
    <xf numFmtId="43" fontId="8" fillId="0" borderId="12" xfId="0" applyNumberFormat="1" applyFont="1" applyBorder="1"/>
    <xf numFmtId="43" fontId="8" fillId="3" borderId="12" xfId="0" applyNumberFormat="1" applyFont="1" applyFill="1" applyBorder="1"/>
    <xf numFmtId="10" fontId="0" fillId="0" borderId="12" xfId="0" applyNumberFormat="1" applyBorder="1" applyAlignment="1">
      <alignment horizontal="right"/>
    </xf>
    <xf numFmtId="43" fontId="7" fillId="0" borderId="12" xfId="0" applyNumberFormat="1" applyFont="1" applyBorder="1"/>
    <xf numFmtId="0" fontId="0" fillId="0" borderId="16" xfId="0" applyBorder="1" applyAlignment="1">
      <alignment horizontal="center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43" fontId="0" fillId="0" borderId="16" xfId="0" applyNumberFormat="1" applyBorder="1"/>
    <xf numFmtId="0" fontId="9" fillId="0" borderId="0" xfId="0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8" fillId="0" borderId="10" xfId="0" applyFont="1" applyBorder="1"/>
    <xf numFmtId="0" fontId="8" fillId="0" borderId="11" xfId="0" applyFont="1" applyBorder="1"/>
    <xf numFmtId="43" fontId="4" fillId="0" borderId="8" xfId="0" applyNumberFormat="1" applyFont="1" applyBorder="1" applyAlignment="1">
      <alignment horizontal="center" vertical="center"/>
    </xf>
    <xf numFmtId="43" fontId="4" fillId="0" borderId="8" xfId="0" applyNumberFormat="1" applyFont="1" applyBorder="1" applyAlignment="1">
      <alignment horizontal="center" vertical="center" wrapText="1"/>
    </xf>
    <xf numFmtId="0" fontId="8" fillId="0" borderId="14" xfId="0" applyFont="1" applyBorder="1"/>
    <xf numFmtId="0" fontId="8" fillId="0" borderId="15" xfId="0" applyFont="1" applyBorder="1"/>
    <xf numFmtId="43" fontId="4" fillId="0" borderId="12" xfId="0" applyNumberFormat="1" applyFont="1" applyBorder="1" applyAlignment="1">
      <alignment horizontal="center" vertical="center"/>
    </xf>
    <xf numFmtId="43" fontId="4" fillId="0" borderId="12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0" fontId="12" fillId="0" borderId="14" xfId="0" applyFont="1" applyBorder="1"/>
    <xf numFmtId="43" fontId="13" fillId="0" borderId="12" xfId="0" applyNumberFormat="1" applyFont="1" applyBorder="1" applyAlignment="1">
      <alignment horizontal="center" vertical="center"/>
    </xf>
    <xf numFmtId="10" fontId="8" fillId="0" borderId="12" xfId="0" applyNumberFormat="1" applyFont="1" applyBorder="1"/>
    <xf numFmtId="0" fontId="11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center"/>
    </xf>
    <xf numFmtId="0" fontId="14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5" fillId="0" borderId="14" xfId="0" applyFont="1" applyBorder="1"/>
    <xf numFmtId="0" fontId="16" fillId="0" borderId="14" xfId="0" applyFont="1" applyBorder="1"/>
    <xf numFmtId="0" fontId="16" fillId="0" borderId="15" xfId="0" applyFont="1" applyBorder="1"/>
    <xf numFmtId="0" fontId="11" fillId="0" borderId="12" xfId="0" applyFont="1" applyBorder="1"/>
    <xf numFmtId="0" fontId="17" fillId="0" borderId="13" xfId="0" applyFont="1" applyBorder="1"/>
    <xf numFmtId="0" fontId="18" fillId="0" borderId="15" xfId="0" applyFont="1" applyBorder="1"/>
    <xf numFmtId="3" fontId="19" fillId="0" borderId="23" xfId="0" applyNumberFormat="1" applyFont="1" applyBorder="1" applyAlignment="1">
      <alignment horizontal="center"/>
    </xf>
    <xf numFmtId="3" fontId="19" fillId="0" borderId="23" xfId="0" applyNumberFormat="1" applyFont="1" applyBorder="1"/>
    <xf numFmtId="0" fontId="19" fillId="0" borderId="23" xfId="0" applyFont="1" applyBorder="1"/>
    <xf numFmtId="3" fontId="19" fillId="0" borderId="23" xfId="0" applyNumberFormat="1" applyFont="1" applyFill="1" applyBorder="1"/>
    <xf numFmtId="0" fontId="18" fillId="0" borderId="15" xfId="0" applyFont="1" applyFill="1" applyBorder="1"/>
    <xf numFmtId="3" fontId="19" fillId="0" borderId="23" xfId="0" applyNumberFormat="1" applyFont="1" applyFill="1" applyBorder="1" applyAlignment="1">
      <alignment horizontal="center"/>
    </xf>
    <xf numFmtId="43" fontId="18" fillId="0" borderId="12" xfId="0" applyNumberFormat="1" applyFont="1" applyBorder="1"/>
    <xf numFmtId="43" fontId="8" fillId="0" borderId="24" xfId="0" applyNumberFormat="1" applyFont="1" applyBorder="1"/>
    <xf numFmtId="0" fontId="17" fillId="0" borderId="25" xfId="0" applyFont="1" applyBorder="1"/>
    <xf numFmtId="0" fontId="16" fillId="0" borderId="26" xfId="0" applyFont="1" applyBorder="1"/>
    <xf numFmtId="0" fontId="18" fillId="0" borderId="27" xfId="0" applyFont="1" applyBorder="1"/>
    <xf numFmtId="43" fontId="8" fillId="0" borderId="24" xfId="0" applyNumberFormat="1" applyFont="1" applyFill="1" applyBorder="1" applyAlignment="1">
      <alignment horizontal="right"/>
    </xf>
    <xf numFmtId="0" fontId="17" fillId="0" borderId="26" xfId="0" applyFont="1" applyBorder="1"/>
    <xf numFmtId="43" fontId="18" fillId="0" borderId="24" xfId="0" applyNumberFormat="1" applyFont="1" applyBorder="1"/>
    <xf numFmtId="43" fontId="18" fillId="0" borderId="24" xfId="0" applyNumberFormat="1" applyFont="1" applyFill="1" applyBorder="1"/>
    <xf numFmtId="0" fontId="9" fillId="0" borderId="12" xfId="0" applyFont="1" applyBorder="1"/>
    <xf numFmtId="0" fontId="17" fillId="0" borderId="14" xfId="0" applyFont="1" applyBorder="1"/>
    <xf numFmtId="43" fontId="20" fillId="0" borderId="12" xfId="0" applyNumberFormat="1" applyFont="1" applyBorder="1"/>
    <xf numFmtId="43" fontId="8" fillId="0" borderId="16" xfId="0" applyNumberFormat="1" applyFont="1" applyBorder="1"/>
    <xf numFmtId="43" fontId="7" fillId="0" borderId="0" xfId="0" applyNumberFormat="1" applyFont="1"/>
    <xf numFmtId="10" fontId="8" fillId="0" borderId="28" xfId="0" applyNumberFormat="1" applyFont="1" applyBorder="1"/>
    <xf numFmtId="0" fontId="4" fillId="0" borderId="0" xfId="0" applyFont="1" applyAlignment="1">
      <alignment horizontal="center"/>
    </xf>
    <xf numFmtId="0" fontId="0" fillId="0" borderId="0" xfId="0" applyBorder="1"/>
    <xf numFmtId="43" fontId="0" fillId="0" borderId="0" xfId="0" applyNumberForma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8" fillId="0" borderId="14" xfId="0" applyFont="1" applyBorder="1" applyAlignment="1">
      <alignment horizontal="left" wrapText="1" justifyLastLine="1"/>
    </xf>
    <xf numFmtId="0" fontId="8" fillId="0" borderId="15" xfId="0" applyFont="1" applyBorder="1" applyAlignment="1">
      <alignment horizontal="left" wrapText="1" justifyLastLine="1"/>
    </xf>
    <xf numFmtId="0" fontId="24" fillId="3" borderId="29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13" xfId="0" applyFont="1" applyBorder="1" applyAlignment="1">
      <alignment horizontal="left" wrapText="1" justifyLastLine="1"/>
    </xf>
    <xf numFmtId="0" fontId="7" fillId="0" borderId="14" xfId="0" applyFont="1" applyBorder="1" applyAlignment="1">
      <alignment horizontal="left" wrapText="1" justifyLastLine="1"/>
    </xf>
    <xf numFmtId="0" fontId="7" fillId="0" borderId="15" xfId="0" applyFont="1" applyBorder="1" applyAlignment="1">
      <alignment horizontal="left" wrapText="1" justifyLastLine="1"/>
    </xf>
    <xf numFmtId="0" fontId="5" fillId="4" borderId="4" xfId="0" applyFont="1" applyFill="1" applyBorder="1" applyAlignment="1">
      <alignment horizontal="centerContinuous" wrapText="1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4" fillId="4" borderId="20" xfId="0" applyFont="1" applyFill="1" applyBorder="1"/>
    <xf numFmtId="0" fontId="0" fillId="4" borderId="21" xfId="0" applyFill="1" applyBorder="1"/>
    <xf numFmtId="0" fontId="0" fillId="4" borderId="22" xfId="0" applyFill="1" applyBorder="1"/>
    <xf numFmtId="43" fontId="0" fillId="4" borderId="4" xfId="0" applyNumberFormat="1" applyFill="1" applyBorder="1"/>
    <xf numFmtId="0" fontId="0" fillId="4" borderId="0" xfId="0" applyFill="1"/>
    <xf numFmtId="0" fontId="1" fillId="4" borderId="20" xfId="0" applyFont="1" applyFill="1" applyBorder="1"/>
    <xf numFmtId="43" fontId="21" fillId="4" borderId="4" xfId="0" applyNumberFormat="1" applyFont="1" applyFill="1" applyBorder="1"/>
    <xf numFmtId="10" fontId="22" fillId="4" borderId="4" xfId="0" applyNumberFormat="1" applyFont="1" applyFill="1" applyBorder="1"/>
    <xf numFmtId="0" fontId="4" fillId="4" borderId="20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43" fontId="23" fillId="4" borderId="4" xfId="0" applyNumberFormat="1" applyFont="1" applyFill="1" applyBorder="1"/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97</xdr:row>
      <xdr:rowOff>180975</xdr:rowOff>
    </xdr:from>
    <xdr:to>
      <xdr:col>4</xdr:col>
      <xdr:colOff>2647950</xdr:colOff>
      <xdr:row>98</xdr:row>
      <xdr:rowOff>0</xdr:rowOff>
    </xdr:to>
    <xdr:cxnSp macro="">
      <xdr:nvCxnSpPr>
        <xdr:cNvPr id="2" name="1 Conector recto"/>
        <xdr:cNvCxnSpPr/>
      </xdr:nvCxnSpPr>
      <xdr:spPr>
        <a:xfrm flipV="1">
          <a:off x="733425" y="17630775"/>
          <a:ext cx="26384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660245</xdr:colOff>
      <xdr:row>98</xdr:row>
      <xdr:rowOff>0</xdr:rowOff>
    </xdr:from>
    <xdr:to>
      <xdr:col>7</xdr:col>
      <xdr:colOff>669770</xdr:colOff>
      <xdr:row>98</xdr:row>
      <xdr:rowOff>19050</xdr:rowOff>
    </xdr:to>
    <xdr:cxnSp macro="">
      <xdr:nvCxnSpPr>
        <xdr:cNvPr id="3" name="2 Conector recto"/>
        <xdr:cNvCxnSpPr/>
      </xdr:nvCxnSpPr>
      <xdr:spPr>
        <a:xfrm>
          <a:off x="4327370" y="17640300"/>
          <a:ext cx="26384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98</xdr:row>
      <xdr:rowOff>0</xdr:rowOff>
    </xdr:from>
    <xdr:to>
      <xdr:col>10</xdr:col>
      <xdr:colOff>0</xdr:colOff>
      <xdr:row>98</xdr:row>
      <xdr:rowOff>0</xdr:rowOff>
    </xdr:to>
    <xdr:cxnSp macro="">
      <xdr:nvCxnSpPr>
        <xdr:cNvPr id="4" name="3 Conector recto"/>
        <xdr:cNvCxnSpPr/>
      </xdr:nvCxnSpPr>
      <xdr:spPr>
        <a:xfrm>
          <a:off x="7639050" y="17640300"/>
          <a:ext cx="2600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5</xdr:row>
      <xdr:rowOff>15240</xdr:rowOff>
    </xdr:to>
    <xdr:pic>
      <xdr:nvPicPr>
        <xdr:cNvPr id="6" name="10 Imagen" descr="http://www.cobamich.edu.mx/images/img004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165"/>
          <a:ext cx="1905" cy="398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131398</xdr:rowOff>
    </xdr:to>
    <xdr:pic>
      <xdr:nvPicPr>
        <xdr:cNvPr id="7" name="10 Imagen" descr="http://www.cobamich.edu.mx/images/img004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" cy="398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5</xdr:row>
      <xdr:rowOff>15240</xdr:rowOff>
    </xdr:to>
    <xdr:pic>
      <xdr:nvPicPr>
        <xdr:cNvPr id="8" name="10 Imagen" descr="http://www.cobamich.edu.mx/images/img004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165"/>
          <a:ext cx="1905" cy="398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209085</xdr:colOff>
      <xdr:row>0</xdr:row>
      <xdr:rowOff>0</xdr:rowOff>
    </xdr:from>
    <xdr:to>
      <xdr:col>9</xdr:col>
      <xdr:colOff>1013827</xdr:colOff>
      <xdr:row>2</xdr:row>
      <xdr:rowOff>116159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8445" y="0"/>
          <a:ext cx="804742" cy="569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abSelected="1" topLeftCell="B1" zoomScale="82" zoomScaleNormal="82" workbookViewId="0">
      <pane xSplit="4" ySplit="6" topLeftCell="F7" activePane="bottomRight" state="frozen"/>
      <selection activeCell="B1" sqref="B1"/>
      <selection pane="topRight" activeCell="F1" sqref="F1"/>
      <selection pane="bottomLeft" activeCell="B8" sqref="B8"/>
      <selection pane="bottomRight" activeCell="K59" sqref="K59:N73"/>
    </sheetView>
  </sheetViews>
  <sheetFormatPr baseColWidth="10" defaultRowHeight="15" x14ac:dyDescent="0.25"/>
  <cols>
    <col min="1" max="1" width="17.140625" style="2" hidden="1" customWidth="1"/>
    <col min="2" max="2" width="6.42578125" customWidth="1"/>
    <col min="3" max="3" width="2.28515625" customWidth="1"/>
    <col min="4" max="4" width="2.140625" customWidth="1"/>
    <col min="5" max="5" width="44.140625" customWidth="1"/>
    <col min="6" max="10" width="19.7109375" customWidth="1"/>
  </cols>
  <sheetData>
    <row r="1" spans="1:10" ht="21" x14ac:dyDescent="0.35">
      <c r="A1" s="1"/>
      <c r="B1" s="96" t="s">
        <v>0</v>
      </c>
      <c r="C1" s="97"/>
      <c r="D1" s="97"/>
      <c r="E1" s="97"/>
      <c r="F1" s="97"/>
      <c r="G1" s="97"/>
      <c r="H1" s="97"/>
      <c r="I1" s="97"/>
      <c r="J1" s="97"/>
    </row>
    <row r="2" spans="1:10" x14ac:dyDescent="0.25">
      <c r="A2" s="1"/>
      <c r="B2" s="98" t="s">
        <v>1</v>
      </c>
      <c r="C2" s="99"/>
      <c r="D2" s="99"/>
      <c r="E2" s="99"/>
      <c r="F2" s="99"/>
      <c r="G2" s="99"/>
      <c r="H2" s="99"/>
      <c r="I2" s="99"/>
      <c r="J2" s="99"/>
    </row>
    <row r="3" spans="1:10" ht="15.75" thickBot="1" x14ac:dyDescent="0.3">
      <c r="A3" s="99"/>
      <c r="B3" s="99"/>
      <c r="C3" s="99"/>
      <c r="D3" s="99"/>
      <c r="E3" s="99"/>
      <c r="F3" s="99"/>
      <c r="G3" s="99"/>
      <c r="H3" s="99"/>
      <c r="I3" s="99"/>
      <c r="J3" s="99"/>
    </row>
    <row r="4" spans="1:10" ht="15.75" hidden="1" thickBot="1" x14ac:dyDescent="0.3">
      <c r="B4" s="3"/>
      <c r="C4" s="4"/>
      <c r="D4" s="4"/>
      <c r="E4" s="4"/>
      <c r="F4" s="4"/>
      <c r="G4" s="4"/>
      <c r="H4" s="4"/>
      <c r="I4" s="4"/>
      <c r="J4" s="4"/>
    </row>
    <row r="5" spans="1:10" ht="15.75" hidden="1" thickBot="1" x14ac:dyDescent="0.3">
      <c r="B5" s="5"/>
      <c r="C5" s="6"/>
      <c r="D5" s="6"/>
      <c r="E5" s="6"/>
      <c r="F5" s="6"/>
      <c r="G5" s="6"/>
      <c r="H5" s="6"/>
      <c r="I5" s="6"/>
      <c r="J5" s="6"/>
    </row>
    <row r="6" spans="1:10" ht="45.75" customHeight="1" thickBot="1" x14ac:dyDescent="0.3">
      <c r="A6" s="7" t="s">
        <v>2</v>
      </c>
      <c r="B6" s="103" t="s">
        <v>3</v>
      </c>
      <c r="C6" s="104" t="s">
        <v>4</v>
      </c>
      <c r="D6" s="105"/>
      <c r="E6" s="105"/>
      <c r="F6" s="106" t="s">
        <v>5</v>
      </c>
      <c r="G6" s="107" t="s">
        <v>6</v>
      </c>
      <c r="H6" s="107" t="s">
        <v>7</v>
      </c>
      <c r="I6" s="107" t="s">
        <v>8</v>
      </c>
      <c r="J6" s="108" t="s">
        <v>9</v>
      </c>
    </row>
    <row r="7" spans="1:10" ht="16.5" x14ac:dyDescent="0.3">
      <c r="A7" s="8">
        <v>4110</v>
      </c>
      <c r="B7" s="9" t="s">
        <v>10</v>
      </c>
      <c r="C7" s="10" t="s">
        <v>11</v>
      </c>
      <c r="D7" s="11"/>
      <c r="E7" s="12"/>
      <c r="F7" s="13">
        <f>+F29</f>
        <v>0</v>
      </c>
      <c r="G7" s="13">
        <f>+G29</f>
        <v>0</v>
      </c>
      <c r="H7" s="13">
        <f>+H29</f>
        <v>0</v>
      </c>
      <c r="I7" s="13">
        <f>+I29</f>
        <v>0</v>
      </c>
      <c r="J7" s="13"/>
    </row>
    <row r="8" spans="1:10" ht="16.5" x14ac:dyDescent="0.3">
      <c r="A8" s="8">
        <v>4130</v>
      </c>
      <c r="B8" s="14" t="s">
        <v>12</v>
      </c>
      <c r="C8" s="15" t="s">
        <v>13</v>
      </c>
      <c r="D8" s="16"/>
      <c r="E8" s="17"/>
      <c r="F8" s="18">
        <f t="shared" ref="F8:I12" si="0">+F32</f>
        <v>0</v>
      </c>
      <c r="G8" s="18">
        <f t="shared" si="0"/>
        <v>0</v>
      </c>
      <c r="H8" s="18">
        <f t="shared" si="0"/>
        <v>0</v>
      </c>
      <c r="I8" s="18">
        <f t="shared" si="0"/>
        <v>0</v>
      </c>
      <c r="J8" s="18"/>
    </row>
    <row r="9" spans="1:10" ht="16.5" x14ac:dyDescent="0.3">
      <c r="A9" s="8">
        <v>4140</v>
      </c>
      <c r="B9" s="14" t="s">
        <v>14</v>
      </c>
      <c r="C9" s="15" t="s">
        <v>15</v>
      </c>
      <c r="D9" s="16"/>
      <c r="E9" s="17"/>
      <c r="F9" s="18">
        <f t="shared" si="0"/>
        <v>0</v>
      </c>
      <c r="G9" s="18">
        <f t="shared" si="0"/>
        <v>0</v>
      </c>
      <c r="H9" s="18">
        <f t="shared" si="0"/>
        <v>0</v>
      </c>
      <c r="I9" s="18">
        <f t="shared" si="0"/>
        <v>0</v>
      </c>
      <c r="J9" s="18"/>
    </row>
    <row r="10" spans="1:10" ht="32.25" customHeight="1" x14ac:dyDescent="0.3">
      <c r="A10" s="8">
        <v>4192</v>
      </c>
      <c r="B10" s="19" t="s">
        <v>16</v>
      </c>
      <c r="C10" s="100" t="s">
        <v>17</v>
      </c>
      <c r="D10" s="101"/>
      <c r="E10" s="102"/>
      <c r="F10" s="18">
        <f t="shared" si="0"/>
        <v>0</v>
      </c>
      <c r="G10" s="18">
        <f>+G34</f>
        <v>0</v>
      </c>
      <c r="H10" s="18">
        <f t="shared" si="0"/>
        <v>0</v>
      </c>
      <c r="I10" s="18">
        <f t="shared" si="0"/>
        <v>0</v>
      </c>
      <c r="J10" s="18"/>
    </row>
    <row r="11" spans="1:10" ht="16.5" x14ac:dyDescent="0.3">
      <c r="A11" s="8">
        <v>4150</v>
      </c>
      <c r="B11" s="14" t="s">
        <v>18</v>
      </c>
      <c r="C11" s="15" t="s">
        <v>19</v>
      </c>
      <c r="D11" s="16"/>
      <c r="E11" s="17"/>
      <c r="F11" s="18">
        <f t="shared" si="0"/>
        <v>0</v>
      </c>
      <c r="G11" s="18">
        <f t="shared" si="0"/>
        <v>0</v>
      </c>
      <c r="H11" s="18">
        <f t="shared" si="0"/>
        <v>0</v>
      </c>
      <c r="I11" s="18">
        <f>+I35</f>
        <v>0</v>
      </c>
      <c r="J11" s="18"/>
    </row>
    <row r="12" spans="1:10" ht="16.5" x14ac:dyDescent="0.3">
      <c r="A12" s="8">
        <v>4160</v>
      </c>
      <c r="B12" s="14" t="s">
        <v>20</v>
      </c>
      <c r="C12" s="15" t="s">
        <v>21</v>
      </c>
      <c r="D12" s="16"/>
      <c r="E12" s="17"/>
      <c r="F12" s="18">
        <f t="shared" si="0"/>
        <v>0</v>
      </c>
      <c r="G12" s="18">
        <f t="shared" si="0"/>
        <v>0</v>
      </c>
      <c r="H12" s="18">
        <f t="shared" si="0"/>
        <v>0</v>
      </c>
      <c r="I12" s="18">
        <f t="shared" si="0"/>
        <v>0</v>
      </c>
      <c r="J12" s="18"/>
    </row>
    <row r="13" spans="1:10" ht="17.25" x14ac:dyDescent="0.3">
      <c r="A13" s="8">
        <v>4170</v>
      </c>
      <c r="B13" s="14" t="s">
        <v>22</v>
      </c>
      <c r="C13" s="15" t="s">
        <v>23</v>
      </c>
      <c r="D13" s="16"/>
      <c r="E13" s="17"/>
      <c r="F13" s="20">
        <v>39342996</v>
      </c>
      <c r="G13" s="20">
        <v>-696280.56</v>
      </c>
      <c r="H13" s="20">
        <v>38646715.439999998</v>
      </c>
      <c r="I13" s="20">
        <v>38646715.439999998</v>
      </c>
      <c r="J13" s="18"/>
    </row>
    <row r="14" spans="1:10" ht="17.25" x14ac:dyDescent="0.3">
      <c r="A14" s="8">
        <v>4210</v>
      </c>
      <c r="B14" s="14" t="s">
        <v>24</v>
      </c>
      <c r="C14" s="15" t="s">
        <v>25</v>
      </c>
      <c r="D14" s="16"/>
      <c r="E14" s="17"/>
      <c r="F14" s="20"/>
      <c r="G14" s="20"/>
      <c r="H14" s="21"/>
      <c r="I14" s="21"/>
      <c r="J14" s="22"/>
    </row>
    <row r="15" spans="1:10" ht="17.25" x14ac:dyDescent="0.3">
      <c r="A15" s="8">
        <v>4220</v>
      </c>
      <c r="B15" s="14" t="s">
        <v>26</v>
      </c>
      <c r="C15" s="15" t="s">
        <v>27</v>
      </c>
      <c r="D15" s="16"/>
      <c r="E15" s="17"/>
      <c r="F15" s="20">
        <v>1260956108</v>
      </c>
      <c r="G15" s="20">
        <f>H15-F15</f>
        <v>308003151.6500001</v>
      </c>
      <c r="H15" s="20">
        <v>1568959259.6500001</v>
      </c>
      <c r="I15" s="20">
        <v>1421132442.6500001</v>
      </c>
      <c r="J15" s="22"/>
    </row>
    <row r="16" spans="1:10" ht="16.5" x14ac:dyDescent="0.3">
      <c r="A16" s="8">
        <v>4310</v>
      </c>
      <c r="B16" s="14" t="s">
        <v>28</v>
      </c>
      <c r="C16" s="15" t="s">
        <v>29</v>
      </c>
      <c r="D16" s="16"/>
      <c r="E16" s="17"/>
      <c r="F16" s="18">
        <f>+F54</f>
        <v>0</v>
      </c>
      <c r="G16" s="18"/>
      <c r="H16" s="18"/>
      <c r="I16" s="23">
        <f>+I54</f>
        <v>0</v>
      </c>
      <c r="J16" s="22"/>
    </row>
    <row r="17" spans="1:10" ht="17.25" thickBot="1" x14ac:dyDescent="0.35">
      <c r="A17" s="8">
        <v>4300</v>
      </c>
      <c r="B17" s="24" t="s">
        <v>30</v>
      </c>
      <c r="C17" s="25" t="s">
        <v>31</v>
      </c>
      <c r="D17" s="26"/>
      <c r="E17" s="27"/>
      <c r="F17" s="28">
        <v>0</v>
      </c>
      <c r="G17" s="28">
        <v>0</v>
      </c>
      <c r="H17" s="28">
        <v>0</v>
      </c>
      <c r="I17" s="28">
        <v>0</v>
      </c>
      <c r="J17" s="22">
        <v>1</v>
      </c>
    </row>
    <row r="18" spans="1:10" ht="5.0999999999999996" hidden="1" customHeight="1" x14ac:dyDescent="0.25">
      <c r="F18" s="29">
        <f>SUM(F7:F17)</f>
        <v>1300299104</v>
      </c>
      <c r="G18" s="29">
        <f>SUM(G7:G17)</f>
        <v>307306871.09000009</v>
      </c>
      <c r="H18" s="29">
        <f>SUM(H7:H17)</f>
        <v>1607605975.0900002</v>
      </c>
      <c r="I18" s="29">
        <f>SUM(I7:I17)</f>
        <v>1459779158.0900002</v>
      </c>
      <c r="J18" s="29">
        <f>SUM(J7:J17)</f>
        <v>1</v>
      </c>
    </row>
    <row r="19" spans="1:10" ht="19.5" thickBot="1" x14ac:dyDescent="0.35">
      <c r="B19" s="109"/>
      <c r="C19" s="110"/>
      <c r="D19" s="110"/>
      <c r="E19" s="110"/>
      <c r="F19" s="110"/>
      <c r="G19" s="110"/>
      <c r="H19" s="110"/>
      <c r="I19" s="110"/>
      <c r="J19" s="111"/>
    </row>
    <row r="20" spans="1:10" ht="45.75" customHeight="1" thickBot="1" x14ac:dyDescent="0.3">
      <c r="B20" s="112"/>
      <c r="C20" s="113"/>
      <c r="D20" s="113"/>
      <c r="E20" s="114" t="s">
        <v>32</v>
      </c>
      <c r="F20" s="115" t="s">
        <v>33</v>
      </c>
      <c r="G20" s="115" t="s">
        <v>6</v>
      </c>
      <c r="H20" s="115" t="s">
        <v>7</v>
      </c>
      <c r="I20" s="115" t="s">
        <v>8</v>
      </c>
      <c r="J20" s="116" t="s">
        <v>9</v>
      </c>
    </row>
    <row r="21" spans="1:10" x14ac:dyDescent="0.25">
      <c r="B21" s="30" t="s">
        <v>34</v>
      </c>
      <c r="C21" s="31"/>
      <c r="D21" s="31"/>
      <c r="E21" s="32"/>
      <c r="F21" s="13"/>
      <c r="G21" s="13"/>
      <c r="H21" s="13"/>
      <c r="I21" s="13"/>
      <c r="J21" s="13"/>
    </row>
    <row r="22" spans="1:10" x14ac:dyDescent="0.25">
      <c r="B22" s="33" t="s">
        <v>35</v>
      </c>
      <c r="C22" s="34"/>
      <c r="D22" s="34"/>
      <c r="E22" s="35"/>
      <c r="F22" s="18"/>
      <c r="G22" s="18"/>
      <c r="H22" s="18"/>
      <c r="I22" s="18"/>
      <c r="J22" s="18"/>
    </row>
    <row r="23" spans="1:10" ht="30.75" customHeight="1" x14ac:dyDescent="0.25">
      <c r="B23" s="88" t="s">
        <v>36</v>
      </c>
      <c r="C23" s="89"/>
      <c r="D23" s="89"/>
      <c r="E23" s="90"/>
      <c r="F23" s="18"/>
      <c r="G23" s="18"/>
      <c r="H23" s="18"/>
      <c r="I23" s="18"/>
      <c r="J23" s="18"/>
    </row>
    <row r="24" spans="1:10" x14ac:dyDescent="0.25">
      <c r="B24" s="33" t="s">
        <v>37</v>
      </c>
      <c r="C24" s="34"/>
      <c r="D24" s="34"/>
      <c r="E24" s="35"/>
      <c r="F24" s="18"/>
      <c r="G24" s="18"/>
      <c r="H24" s="18"/>
      <c r="I24" s="18"/>
      <c r="J24" s="18"/>
    </row>
    <row r="25" spans="1:10" x14ac:dyDescent="0.25">
      <c r="B25" s="33" t="s">
        <v>38</v>
      </c>
      <c r="C25" s="34"/>
      <c r="D25" s="34"/>
      <c r="E25" s="35"/>
      <c r="F25" s="18"/>
      <c r="G25" s="18"/>
      <c r="H25" s="18"/>
      <c r="I25" s="18"/>
      <c r="J25" s="18"/>
    </row>
    <row r="26" spans="1:10" x14ac:dyDescent="0.25">
      <c r="B26" s="33" t="s">
        <v>39</v>
      </c>
      <c r="C26" s="34"/>
      <c r="D26" s="34"/>
      <c r="E26" s="35"/>
      <c r="F26" s="18"/>
      <c r="G26" s="18"/>
      <c r="H26" s="18"/>
      <c r="I26" s="18"/>
      <c r="J26" s="18"/>
    </row>
    <row r="27" spans="1:10" ht="15" customHeight="1" x14ac:dyDescent="0.25">
      <c r="B27" s="33" t="s">
        <v>40</v>
      </c>
      <c r="C27" s="34"/>
      <c r="D27" s="34"/>
      <c r="E27" s="35"/>
      <c r="F27" s="18"/>
      <c r="G27" s="18"/>
      <c r="H27" s="18"/>
      <c r="I27" s="18"/>
      <c r="J27" s="18"/>
    </row>
    <row r="28" spans="1:10" ht="15.75" thickBot="1" x14ac:dyDescent="0.3">
      <c r="B28" s="36" t="s">
        <v>41</v>
      </c>
      <c r="C28" s="37"/>
      <c r="D28" s="37"/>
      <c r="E28" s="38"/>
      <c r="F28" s="28"/>
      <c r="G28" s="28"/>
      <c r="H28" s="28"/>
      <c r="I28" s="28"/>
      <c r="J28" s="28"/>
    </row>
    <row r="29" spans="1:10" ht="15.75" thickBot="1" x14ac:dyDescent="0.3">
      <c r="B29" s="117" t="s">
        <v>42</v>
      </c>
      <c r="C29" s="118"/>
      <c r="D29" s="118"/>
      <c r="E29" s="119"/>
      <c r="F29" s="120">
        <f>SUM(F21:F28)</f>
        <v>0</v>
      </c>
      <c r="G29" s="120">
        <f>SUM(G21:G28)</f>
        <v>0</v>
      </c>
      <c r="H29" s="120">
        <f>SUM(H21:H28)</f>
        <v>0</v>
      </c>
      <c r="I29" s="120">
        <f>SUM(I21:I28)</f>
        <v>0</v>
      </c>
      <c r="J29" s="120">
        <f>SUM(J21:J28)</f>
        <v>0</v>
      </c>
    </row>
    <row r="30" spans="1:10" ht="5.0999999999999996" customHeight="1" thickBot="1" x14ac:dyDescent="0.3">
      <c r="B30" s="121"/>
      <c r="C30" s="121"/>
      <c r="D30" s="121"/>
      <c r="E30" s="121"/>
      <c r="F30" s="121"/>
      <c r="G30" s="121"/>
      <c r="H30" s="121"/>
      <c r="I30" s="121"/>
      <c r="J30" s="121"/>
    </row>
    <row r="31" spans="1:10" ht="45.75" customHeight="1" thickBot="1" x14ac:dyDescent="0.3">
      <c r="B31" s="122"/>
      <c r="C31" s="113"/>
      <c r="D31" s="113"/>
      <c r="E31" s="114" t="s">
        <v>43</v>
      </c>
      <c r="F31" s="115" t="s">
        <v>33</v>
      </c>
      <c r="G31" s="115" t="s">
        <v>6</v>
      </c>
      <c r="H31" s="115" t="s">
        <v>7</v>
      </c>
      <c r="I31" s="115" t="s">
        <v>8</v>
      </c>
      <c r="J31" s="116" t="s">
        <v>9</v>
      </c>
    </row>
    <row r="32" spans="1:10" ht="15" customHeight="1" x14ac:dyDescent="0.3">
      <c r="B32" s="9" t="s">
        <v>12</v>
      </c>
      <c r="C32" s="39" t="s">
        <v>13</v>
      </c>
      <c r="D32" s="39"/>
      <c r="E32" s="40"/>
      <c r="F32" s="41"/>
      <c r="G32" s="41"/>
      <c r="H32" s="41"/>
      <c r="I32" s="41"/>
      <c r="J32" s="42"/>
    </row>
    <row r="33" spans="1:10" ht="15" customHeight="1" x14ac:dyDescent="0.3">
      <c r="B33" s="14" t="s">
        <v>14</v>
      </c>
      <c r="C33" s="43" t="s">
        <v>15</v>
      </c>
      <c r="D33" s="43"/>
      <c r="E33" s="44"/>
      <c r="F33" s="45"/>
      <c r="G33" s="45"/>
      <c r="H33" s="45"/>
      <c r="I33" s="45"/>
      <c r="J33" s="46"/>
    </row>
    <row r="34" spans="1:10" ht="15" customHeight="1" x14ac:dyDescent="0.3">
      <c r="B34" s="14" t="s">
        <v>16</v>
      </c>
      <c r="C34" s="91" t="s">
        <v>17</v>
      </c>
      <c r="D34" s="91"/>
      <c r="E34" s="92"/>
      <c r="F34" s="45"/>
      <c r="G34" s="45"/>
      <c r="H34" s="45"/>
      <c r="I34" s="45"/>
      <c r="J34" s="46"/>
    </row>
    <row r="35" spans="1:10" ht="15" customHeight="1" x14ac:dyDescent="0.3">
      <c r="B35" s="14" t="s">
        <v>18</v>
      </c>
      <c r="C35" s="43" t="s">
        <v>19</v>
      </c>
      <c r="D35" s="43"/>
      <c r="E35" s="44"/>
      <c r="F35" s="45"/>
      <c r="G35" s="45"/>
      <c r="H35" s="45"/>
      <c r="I35" s="45"/>
      <c r="J35" s="46"/>
    </row>
    <row r="36" spans="1:10" ht="15" customHeight="1" x14ac:dyDescent="0.3">
      <c r="B36" s="14" t="s">
        <v>20</v>
      </c>
      <c r="C36" s="43" t="s">
        <v>21</v>
      </c>
      <c r="D36" s="43"/>
      <c r="E36" s="44"/>
      <c r="F36" s="45"/>
      <c r="G36" s="45"/>
      <c r="H36" s="45"/>
      <c r="I36" s="45"/>
      <c r="J36" s="46"/>
    </row>
    <row r="37" spans="1:10" ht="15" customHeight="1" x14ac:dyDescent="0.3">
      <c r="B37" s="14" t="s">
        <v>22</v>
      </c>
      <c r="C37" s="43" t="s">
        <v>23</v>
      </c>
      <c r="D37" s="43"/>
      <c r="E37" s="44"/>
      <c r="F37" s="45"/>
      <c r="G37" s="45"/>
      <c r="H37" s="45"/>
      <c r="I37" s="45"/>
      <c r="J37" s="46"/>
    </row>
    <row r="38" spans="1:10" ht="15" customHeight="1" x14ac:dyDescent="0.3">
      <c r="B38" s="14" t="s">
        <v>24</v>
      </c>
      <c r="C38" s="43" t="s">
        <v>25</v>
      </c>
      <c r="D38" s="43"/>
      <c r="E38" s="44"/>
      <c r="F38" s="45"/>
      <c r="G38" s="45"/>
      <c r="H38" s="45"/>
      <c r="I38" s="45"/>
      <c r="J38" s="46"/>
    </row>
    <row r="39" spans="1:10" ht="15" customHeight="1" x14ac:dyDescent="0.3">
      <c r="A39" s="8"/>
      <c r="B39" s="14"/>
      <c r="C39" s="43"/>
      <c r="D39" s="43" t="s">
        <v>44</v>
      </c>
      <c r="E39" s="44"/>
      <c r="F39" s="45"/>
      <c r="G39" s="45"/>
      <c r="H39" s="45"/>
      <c r="I39" s="45"/>
      <c r="J39" s="46"/>
    </row>
    <row r="40" spans="1:10" ht="15" customHeight="1" x14ac:dyDescent="0.3">
      <c r="A40" s="8">
        <v>4001</v>
      </c>
      <c r="B40" s="47" t="s">
        <v>45</v>
      </c>
      <c r="C40" s="48"/>
      <c r="D40" s="43" t="s">
        <v>46</v>
      </c>
      <c r="E40" s="44"/>
      <c r="F40" s="49">
        <v>630478054</v>
      </c>
      <c r="G40" s="20">
        <v>29311734.5</v>
      </c>
      <c r="H40" s="20">
        <v>659789788.5</v>
      </c>
      <c r="I40" s="20">
        <v>659789788.5</v>
      </c>
      <c r="J40" s="50">
        <f>IF((F40+G40)&gt;0,(I40/(F40+G40)),0)</f>
        <v>1</v>
      </c>
    </row>
    <row r="41" spans="1:10" ht="15" hidden="1" customHeight="1" x14ac:dyDescent="0.3">
      <c r="A41" s="8" t="s">
        <v>47</v>
      </c>
      <c r="B41" s="51">
        <v>1000</v>
      </c>
      <c r="C41" s="52">
        <v>1</v>
      </c>
      <c r="D41" s="43"/>
      <c r="E41" s="44" t="s">
        <v>48</v>
      </c>
      <c r="F41" s="49"/>
      <c r="G41" s="20">
        <f t="shared" ref="G41:G56" si="1">H41-F41</f>
        <v>0</v>
      </c>
      <c r="H41" s="20"/>
      <c r="I41" s="20"/>
      <c r="J41" s="50">
        <f t="shared" ref="J41:J92" si="2">IF((F41+G41)&gt;0,(I41/(F41+G41)),0)</f>
        <v>0</v>
      </c>
    </row>
    <row r="42" spans="1:10" ht="15" hidden="1" customHeight="1" x14ac:dyDescent="0.3">
      <c r="A42" s="8" t="s">
        <v>49</v>
      </c>
      <c r="B42" s="51">
        <v>2000</v>
      </c>
      <c r="C42" s="52">
        <v>1</v>
      </c>
      <c r="D42" s="43"/>
      <c r="E42" s="44" t="s">
        <v>50</v>
      </c>
      <c r="F42" s="49"/>
      <c r="G42" s="20">
        <f t="shared" si="1"/>
        <v>0</v>
      </c>
      <c r="H42" s="20"/>
      <c r="I42" s="20"/>
      <c r="J42" s="50">
        <f t="shared" si="2"/>
        <v>0</v>
      </c>
    </row>
    <row r="43" spans="1:10" ht="15" hidden="1" customHeight="1" x14ac:dyDescent="0.3">
      <c r="A43" s="8" t="s">
        <v>51</v>
      </c>
      <c r="B43" s="51">
        <v>3000</v>
      </c>
      <c r="C43" s="52">
        <v>1</v>
      </c>
      <c r="D43" s="43"/>
      <c r="E43" s="44" t="s">
        <v>52</v>
      </c>
      <c r="F43" s="49"/>
      <c r="G43" s="20">
        <f t="shared" si="1"/>
        <v>0</v>
      </c>
      <c r="H43" s="20"/>
      <c r="I43" s="20"/>
      <c r="J43" s="50">
        <f t="shared" si="2"/>
        <v>0</v>
      </c>
    </row>
    <row r="44" spans="1:10" ht="15" hidden="1" customHeight="1" x14ac:dyDescent="0.3">
      <c r="A44" s="8" t="s">
        <v>53</v>
      </c>
      <c r="B44" s="51">
        <v>4000</v>
      </c>
      <c r="C44" s="52">
        <v>1</v>
      </c>
      <c r="D44" s="43"/>
      <c r="E44" s="44" t="s">
        <v>54</v>
      </c>
      <c r="F44" s="49"/>
      <c r="G44" s="20">
        <f t="shared" si="1"/>
        <v>0</v>
      </c>
      <c r="H44" s="20"/>
      <c r="I44" s="20"/>
      <c r="J44" s="50">
        <f t="shared" si="2"/>
        <v>0</v>
      </c>
    </row>
    <row r="45" spans="1:10" ht="15" hidden="1" customHeight="1" x14ac:dyDescent="0.3">
      <c r="A45" s="8" t="s">
        <v>55</v>
      </c>
      <c r="B45" s="51">
        <v>5000</v>
      </c>
      <c r="C45" s="52">
        <v>1</v>
      </c>
      <c r="D45" s="43"/>
      <c r="E45" s="44" t="s">
        <v>56</v>
      </c>
      <c r="F45" s="49"/>
      <c r="G45" s="20">
        <f t="shared" si="1"/>
        <v>0</v>
      </c>
      <c r="H45" s="20"/>
      <c r="I45" s="20"/>
      <c r="J45" s="50">
        <f t="shared" si="2"/>
        <v>0</v>
      </c>
    </row>
    <row r="46" spans="1:10" ht="5.0999999999999996" customHeight="1" x14ac:dyDescent="0.3">
      <c r="A46" t="s">
        <v>57</v>
      </c>
      <c r="B46" s="53"/>
      <c r="C46" s="54"/>
      <c r="D46" s="43"/>
      <c r="E46" s="44"/>
      <c r="F46" s="49"/>
      <c r="G46" s="20">
        <v>0</v>
      </c>
      <c r="H46" s="20">
        <v>0</v>
      </c>
      <c r="I46" s="20">
        <v>0</v>
      </c>
      <c r="J46" s="50">
        <f t="shared" si="2"/>
        <v>0</v>
      </c>
    </row>
    <row r="47" spans="1:10" ht="15" customHeight="1" x14ac:dyDescent="0.3">
      <c r="A47" s="8">
        <v>4002</v>
      </c>
      <c r="B47" s="55"/>
      <c r="C47" s="56"/>
      <c r="D47" s="43" t="s">
        <v>58</v>
      </c>
      <c r="E47" s="44"/>
      <c r="F47" s="49">
        <v>630478054</v>
      </c>
      <c r="G47" s="20">
        <v>278691417.14999998</v>
      </c>
      <c r="H47" s="21">
        <v>909169471.14999998</v>
      </c>
      <c r="I47" s="21">
        <v>761342654.14999998</v>
      </c>
      <c r="J47" s="50">
        <f t="shared" si="2"/>
        <v>0.83740455251646839</v>
      </c>
    </row>
    <row r="48" spans="1:10" ht="15" hidden="1" customHeight="1" x14ac:dyDescent="0.3">
      <c r="A48" s="8" t="s">
        <v>59</v>
      </c>
      <c r="B48" s="51">
        <v>1000</v>
      </c>
      <c r="C48" s="52">
        <v>2</v>
      </c>
      <c r="D48" s="43"/>
      <c r="E48" s="44" t="s">
        <v>48</v>
      </c>
      <c r="F48" s="49"/>
      <c r="G48" s="20">
        <f t="shared" si="1"/>
        <v>0</v>
      </c>
      <c r="H48" s="49"/>
      <c r="I48" s="49"/>
      <c r="J48" s="50">
        <f t="shared" si="2"/>
        <v>0</v>
      </c>
    </row>
    <row r="49" spans="1:14" ht="15" hidden="1" customHeight="1" x14ac:dyDescent="0.3">
      <c r="A49" s="8" t="s">
        <v>60</v>
      </c>
      <c r="B49" s="51">
        <v>2000</v>
      </c>
      <c r="C49" s="52">
        <v>2</v>
      </c>
      <c r="D49" s="43"/>
      <c r="E49" s="44" t="s">
        <v>50</v>
      </c>
      <c r="F49" s="49"/>
      <c r="G49" s="20">
        <f t="shared" si="1"/>
        <v>0</v>
      </c>
      <c r="H49" s="49"/>
      <c r="I49" s="49"/>
      <c r="J49" s="50">
        <f t="shared" si="2"/>
        <v>0</v>
      </c>
    </row>
    <row r="50" spans="1:14" ht="15" hidden="1" customHeight="1" x14ac:dyDescent="0.3">
      <c r="A50" s="8" t="s">
        <v>61</v>
      </c>
      <c r="B50" s="51">
        <v>3000</v>
      </c>
      <c r="C50" s="52">
        <v>2</v>
      </c>
      <c r="D50" s="43"/>
      <c r="E50" s="44" t="s">
        <v>52</v>
      </c>
      <c r="F50" s="49"/>
      <c r="G50" s="20">
        <f t="shared" si="1"/>
        <v>0</v>
      </c>
      <c r="H50" s="49"/>
      <c r="I50" s="49"/>
      <c r="J50" s="50">
        <f t="shared" si="2"/>
        <v>0</v>
      </c>
    </row>
    <row r="51" spans="1:14" ht="15" hidden="1" customHeight="1" x14ac:dyDescent="0.3">
      <c r="A51" s="8" t="s">
        <v>62</v>
      </c>
      <c r="B51" s="51">
        <v>4000</v>
      </c>
      <c r="C51" s="52">
        <v>2</v>
      </c>
      <c r="D51" s="43"/>
      <c r="E51" s="44" t="s">
        <v>54</v>
      </c>
      <c r="F51" s="49"/>
      <c r="G51" s="20">
        <f t="shared" si="1"/>
        <v>0</v>
      </c>
      <c r="H51" s="49"/>
      <c r="I51" s="49"/>
      <c r="J51" s="50">
        <f t="shared" si="2"/>
        <v>0</v>
      </c>
    </row>
    <row r="52" spans="1:14" ht="15" hidden="1" customHeight="1" x14ac:dyDescent="0.3">
      <c r="A52" s="8" t="s">
        <v>63</v>
      </c>
      <c r="B52" s="51">
        <v>5000</v>
      </c>
      <c r="C52" s="52">
        <v>2</v>
      </c>
      <c r="D52" s="43"/>
      <c r="E52" s="44" t="s">
        <v>56</v>
      </c>
      <c r="F52" s="49"/>
      <c r="G52" s="20">
        <f t="shared" si="1"/>
        <v>0</v>
      </c>
      <c r="H52" s="49"/>
      <c r="I52" s="49"/>
      <c r="J52" s="50">
        <f t="shared" si="2"/>
        <v>0</v>
      </c>
    </row>
    <row r="53" spans="1:14" ht="15" customHeight="1" x14ac:dyDescent="0.3">
      <c r="A53" t="s">
        <v>64</v>
      </c>
      <c r="B53" s="14" t="s">
        <v>26</v>
      </c>
      <c r="C53" s="43" t="s">
        <v>27</v>
      </c>
      <c r="D53" s="43"/>
      <c r="E53" s="44"/>
      <c r="F53" s="49"/>
      <c r="G53" s="20">
        <f t="shared" si="1"/>
        <v>0</v>
      </c>
      <c r="H53" s="20"/>
      <c r="I53" s="20"/>
      <c r="J53" s="50">
        <f t="shared" si="2"/>
        <v>0</v>
      </c>
    </row>
    <row r="54" spans="1:14" ht="15" customHeight="1" x14ac:dyDescent="0.3">
      <c r="A54" s="8"/>
      <c r="B54" s="14" t="s">
        <v>28</v>
      </c>
      <c r="C54" s="43" t="s">
        <v>29</v>
      </c>
      <c r="D54" s="43"/>
      <c r="E54" s="44"/>
      <c r="F54" s="20"/>
      <c r="G54" s="20">
        <f t="shared" si="1"/>
        <v>0</v>
      </c>
      <c r="H54" s="20"/>
      <c r="I54" s="20"/>
      <c r="J54" s="50">
        <f t="shared" si="2"/>
        <v>0</v>
      </c>
    </row>
    <row r="55" spans="1:14" ht="15" customHeight="1" x14ac:dyDescent="0.3">
      <c r="A55" s="8"/>
      <c r="B55" s="14" t="s">
        <v>30</v>
      </c>
      <c r="C55" s="43" t="s">
        <v>31</v>
      </c>
      <c r="D55" s="43"/>
      <c r="E55" s="44"/>
      <c r="F55" s="20"/>
      <c r="G55" s="20">
        <f t="shared" si="1"/>
        <v>0</v>
      </c>
      <c r="H55" s="20"/>
      <c r="I55" s="20"/>
      <c r="J55" s="50">
        <f t="shared" si="2"/>
        <v>0</v>
      </c>
    </row>
    <row r="56" spans="1:14" ht="15" customHeight="1" x14ac:dyDescent="0.3">
      <c r="A56" s="8"/>
      <c r="B56" s="14"/>
      <c r="C56" s="57"/>
      <c r="D56" s="57" t="s">
        <v>65</v>
      </c>
      <c r="E56" s="58"/>
      <c r="F56" s="20"/>
      <c r="G56" s="20">
        <f t="shared" si="1"/>
        <v>0</v>
      </c>
      <c r="H56" s="20"/>
      <c r="I56" s="20"/>
      <c r="J56" s="50">
        <f t="shared" si="2"/>
        <v>0</v>
      </c>
    </row>
    <row r="57" spans="1:14" ht="15" customHeight="1" x14ac:dyDescent="0.3">
      <c r="A57" t="s">
        <v>66</v>
      </c>
      <c r="B57" s="59" t="s">
        <v>67</v>
      </c>
      <c r="C57" s="60"/>
      <c r="D57" s="57"/>
      <c r="E57" s="61" t="s">
        <v>68</v>
      </c>
      <c r="F57" s="20">
        <v>3410560</v>
      </c>
      <c r="G57" s="20">
        <f>H57-F57</f>
        <v>-155886</v>
      </c>
      <c r="H57" s="20">
        <v>3254674</v>
      </c>
      <c r="I57" s="20">
        <v>3254674</v>
      </c>
      <c r="J57" s="50">
        <f t="shared" si="2"/>
        <v>1</v>
      </c>
      <c r="K57" s="62"/>
      <c r="L57" s="63"/>
      <c r="M57" s="64"/>
      <c r="N57" s="65"/>
    </row>
    <row r="58" spans="1:14" ht="15" customHeight="1" x14ac:dyDescent="0.3">
      <c r="A58" t="s">
        <v>69</v>
      </c>
      <c r="B58" s="59" t="s">
        <v>70</v>
      </c>
      <c r="C58" s="60"/>
      <c r="D58" s="57"/>
      <c r="E58" s="61" t="s">
        <v>71</v>
      </c>
      <c r="F58" s="20">
        <v>465541</v>
      </c>
      <c r="G58" s="20">
        <f t="shared" ref="G58:G84" si="3">H58-F58</f>
        <v>-222626</v>
      </c>
      <c r="H58" s="20">
        <v>242915</v>
      </c>
      <c r="I58" s="20">
        <v>242915</v>
      </c>
      <c r="J58" s="50">
        <f t="shared" si="2"/>
        <v>1</v>
      </c>
      <c r="K58" s="62"/>
      <c r="L58" s="63"/>
      <c r="M58" s="64"/>
      <c r="N58" s="65"/>
    </row>
    <row r="59" spans="1:14" ht="15" customHeight="1" x14ac:dyDescent="0.3">
      <c r="A59" t="s">
        <v>72</v>
      </c>
      <c r="B59" s="59" t="s">
        <v>73</v>
      </c>
      <c r="C59" s="60"/>
      <c r="D59" s="57"/>
      <c r="E59" s="66" t="s">
        <v>74</v>
      </c>
      <c r="F59" s="20">
        <v>1085411</v>
      </c>
      <c r="G59" s="20">
        <f t="shared" si="3"/>
        <v>-18927</v>
      </c>
      <c r="H59" s="20">
        <v>1066484</v>
      </c>
      <c r="I59" s="20">
        <v>1066484</v>
      </c>
      <c r="J59" s="50">
        <f t="shared" si="2"/>
        <v>1</v>
      </c>
      <c r="K59" s="67"/>
      <c r="L59" s="63"/>
      <c r="M59" s="65"/>
      <c r="N59" s="65"/>
    </row>
    <row r="60" spans="1:14" ht="15" customHeight="1" x14ac:dyDescent="0.3">
      <c r="A60" t="s">
        <v>75</v>
      </c>
      <c r="B60" s="59" t="s">
        <v>76</v>
      </c>
      <c r="C60" s="60"/>
      <c r="D60" s="57"/>
      <c r="E60" s="61" t="s">
        <v>77</v>
      </c>
      <c r="F60" s="20">
        <v>555069</v>
      </c>
      <c r="G60" s="20">
        <f t="shared" si="3"/>
        <v>-247373.34999999998</v>
      </c>
      <c r="H60" s="20">
        <v>307695.65000000002</v>
      </c>
      <c r="I60" s="20">
        <v>307695.65000000002</v>
      </c>
      <c r="J60" s="50">
        <f t="shared" si="2"/>
        <v>1</v>
      </c>
      <c r="K60" s="62"/>
      <c r="L60" s="63"/>
      <c r="M60" s="64"/>
      <c r="N60" s="65"/>
    </row>
    <row r="61" spans="1:14" ht="15" customHeight="1" x14ac:dyDescent="0.3">
      <c r="A61" t="s">
        <v>78</v>
      </c>
      <c r="B61" s="59" t="s">
        <v>79</v>
      </c>
      <c r="C61" s="60"/>
      <c r="D61" s="57"/>
      <c r="E61" s="61" t="s">
        <v>80</v>
      </c>
      <c r="F61" s="20">
        <v>0</v>
      </c>
      <c r="G61" s="20">
        <f t="shared" si="3"/>
        <v>0</v>
      </c>
      <c r="H61" s="68">
        <v>0</v>
      </c>
      <c r="I61" s="68">
        <v>0</v>
      </c>
      <c r="J61" s="50">
        <f t="shared" si="2"/>
        <v>0</v>
      </c>
      <c r="K61" s="62"/>
      <c r="L61" s="63"/>
      <c r="M61" s="64"/>
      <c r="N61" s="65"/>
    </row>
    <row r="62" spans="1:14" ht="15" customHeight="1" x14ac:dyDescent="0.3">
      <c r="A62" t="s">
        <v>81</v>
      </c>
      <c r="B62" s="59" t="s">
        <v>82</v>
      </c>
      <c r="C62" s="60"/>
      <c r="D62" s="57"/>
      <c r="E62" s="61" t="s">
        <v>83</v>
      </c>
      <c r="F62" s="20">
        <v>665059</v>
      </c>
      <c r="G62" s="20">
        <f t="shared" si="3"/>
        <v>47074</v>
      </c>
      <c r="H62" s="20">
        <v>712133</v>
      </c>
      <c r="I62" s="20">
        <v>712133</v>
      </c>
      <c r="J62" s="50">
        <f t="shared" si="2"/>
        <v>1</v>
      </c>
      <c r="K62" s="62"/>
      <c r="L62" s="63"/>
      <c r="M62" s="64"/>
      <c r="N62" s="65"/>
    </row>
    <row r="63" spans="1:14" ht="15" customHeight="1" x14ac:dyDescent="0.3">
      <c r="A63" t="s">
        <v>84</v>
      </c>
      <c r="B63" s="59" t="s">
        <v>85</v>
      </c>
      <c r="C63" s="60"/>
      <c r="D63" s="57"/>
      <c r="E63" s="61" t="s">
        <v>86</v>
      </c>
      <c r="F63" s="20">
        <v>1657532</v>
      </c>
      <c r="G63" s="20">
        <f t="shared" si="3"/>
        <v>236705.62000000011</v>
      </c>
      <c r="H63" s="20">
        <v>1894237.62</v>
      </c>
      <c r="I63" s="20">
        <v>1894237.62</v>
      </c>
      <c r="J63" s="50">
        <f t="shared" si="2"/>
        <v>1</v>
      </c>
      <c r="K63" s="62"/>
      <c r="L63" s="63"/>
      <c r="M63" s="64"/>
      <c r="N63" s="65"/>
    </row>
    <row r="64" spans="1:14" ht="15" customHeight="1" x14ac:dyDescent="0.3">
      <c r="A64" t="s">
        <v>87</v>
      </c>
      <c r="B64" s="59" t="s">
        <v>88</v>
      </c>
      <c r="C64" s="60"/>
      <c r="D64" s="57"/>
      <c r="E64" s="61" t="s">
        <v>89</v>
      </c>
      <c r="F64" s="20">
        <v>22680</v>
      </c>
      <c r="G64" s="20">
        <f t="shared" si="3"/>
        <v>-22680</v>
      </c>
      <c r="H64" s="20">
        <v>0</v>
      </c>
      <c r="I64" s="20">
        <v>0</v>
      </c>
      <c r="J64" s="50"/>
      <c r="K64" s="62"/>
      <c r="L64" s="63"/>
      <c r="M64" s="64"/>
      <c r="N64" s="65"/>
    </row>
    <row r="65" spans="1:14" ht="15" customHeight="1" x14ac:dyDescent="0.3">
      <c r="A65" t="s">
        <v>90</v>
      </c>
      <c r="B65" s="59" t="s">
        <v>91</v>
      </c>
      <c r="C65" s="60"/>
      <c r="D65" s="57"/>
      <c r="E65" s="61" t="s">
        <v>92</v>
      </c>
      <c r="F65" s="20">
        <v>42291</v>
      </c>
      <c r="G65" s="20">
        <f t="shared" si="3"/>
        <v>174374.31</v>
      </c>
      <c r="H65" s="20">
        <v>216665.31</v>
      </c>
      <c r="I65" s="20">
        <v>216665.31</v>
      </c>
      <c r="J65" s="50">
        <f t="shared" si="2"/>
        <v>1</v>
      </c>
      <c r="K65" s="62"/>
      <c r="L65" s="63"/>
      <c r="M65" s="64"/>
      <c r="N65" s="65"/>
    </row>
    <row r="66" spans="1:14" ht="15" hidden="1" customHeight="1" x14ac:dyDescent="0.3">
      <c r="A66" t="s">
        <v>93</v>
      </c>
      <c r="B66" s="59" t="s">
        <v>94</v>
      </c>
      <c r="C66" s="60"/>
      <c r="D66" s="57"/>
      <c r="E66" s="61"/>
      <c r="F66" s="20"/>
      <c r="G66" s="20">
        <f t="shared" si="3"/>
        <v>0</v>
      </c>
      <c r="H66" s="20">
        <v>0</v>
      </c>
      <c r="I66" s="20">
        <v>0</v>
      </c>
      <c r="J66" s="50">
        <f t="shared" si="2"/>
        <v>0</v>
      </c>
      <c r="K66" s="62"/>
      <c r="L66" s="63"/>
      <c r="M66" s="64"/>
      <c r="N66" s="65"/>
    </row>
    <row r="67" spans="1:14" ht="15" customHeight="1" x14ac:dyDescent="0.3">
      <c r="A67" t="s">
        <v>95</v>
      </c>
      <c r="B67" s="59" t="s">
        <v>96</v>
      </c>
      <c r="C67" s="60"/>
      <c r="D67" s="57"/>
      <c r="E67" s="61" t="s">
        <v>97</v>
      </c>
      <c r="F67" s="20">
        <v>50220</v>
      </c>
      <c r="G67" s="20">
        <f t="shared" si="3"/>
        <v>-29264</v>
      </c>
      <c r="H67" s="20">
        <v>20956</v>
      </c>
      <c r="I67" s="20">
        <v>20956</v>
      </c>
      <c r="J67" s="50">
        <f t="shared" si="2"/>
        <v>1</v>
      </c>
      <c r="K67" s="62"/>
      <c r="L67" s="63"/>
      <c r="M67" s="64"/>
      <c r="N67" s="65"/>
    </row>
    <row r="68" spans="1:14" ht="15" customHeight="1" x14ac:dyDescent="0.3">
      <c r="A68" t="s">
        <v>98</v>
      </c>
      <c r="B68" s="59" t="s">
        <v>99</v>
      </c>
      <c r="C68" s="60"/>
      <c r="D68" s="57"/>
      <c r="E68" s="61" t="s">
        <v>100</v>
      </c>
      <c r="F68" s="20">
        <v>1496383</v>
      </c>
      <c r="G68" s="20">
        <f t="shared" si="3"/>
        <v>-845929</v>
      </c>
      <c r="H68" s="20">
        <v>650454</v>
      </c>
      <c r="I68" s="20">
        <v>650454</v>
      </c>
      <c r="J68" s="50">
        <f t="shared" si="2"/>
        <v>1</v>
      </c>
      <c r="K68" s="62"/>
      <c r="L68" s="63"/>
      <c r="M68" s="64"/>
      <c r="N68" s="65"/>
    </row>
    <row r="69" spans="1:14" ht="15" customHeight="1" x14ac:dyDescent="0.3">
      <c r="A69" t="s">
        <v>101</v>
      </c>
      <c r="B69" s="59" t="s">
        <v>102</v>
      </c>
      <c r="C69" s="60"/>
      <c r="D69" s="57"/>
      <c r="E69" s="61" t="s">
        <v>103</v>
      </c>
      <c r="F69" s="20">
        <v>4860048</v>
      </c>
      <c r="G69" s="20">
        <f t="shared" si="3"/>
        <v>11550</v>
      </c>
      <c r="H69" s="20">
        <v>4871598</v>
      </c>
      <c r="I69" s="20">
        <v>4871598</v>
      </c>
      <c r="J69" s="50">
        <f t="shared" si="2"/>
        <v>1</v>
      </c>
      <c r="K69" s="62"/>
      <c r="L69" s="63"/>
      <c r="M69" s="64"/>
      <c r="N69" s="65"/>
    </row>
    <row r="70" spans="1:14" ht="15" customHeight="1" x14ac:dyDescent="0.3">
      <c r="A70" t="s">
        <v>104</v>
      </c>
      <c r="B70" s="59" t="s">
        <v>105</v>
      </c>
      <c r="C70" s="60"/>
      <c r="D70" s="57"/>
      <c r="E70" s="61" t="s">
        <v>106</v>
      </c>
      <c r="F70" s="20">
        <v>0</v>
      </c>
      <c r="G70" s="20">
        <f t="shared" si="3"/>
        <v>95090</v>
      </c>
      <c r="H70" s="20">
        <v>95090</v>
      </c>
      <c r="I70" s="20">
        <v>95090</v>
      </c>
      <c r="J70" s="50">
        <f t="shared" si="2"/>
        <v>1</v>
      </c>
      <c r="K70" s="67"/>
      <c r="L70" s="63"/>
      <c r="M70" s="64"/>
      <c r="N70" s="65"/>
    </row>
    <row r="71" spans="1:14" ht="15" customHeight="1" x14ac:dyDescent="0.3">
      <c r="A71" t="s">
        <v>107</v>
      </c>
      <c r="B71" s="59" t="s">
        <v>108</v>
      </c>
      <c r="C71" s="60"/>
      <c r="D71" s="57"/>
      <c r="E71" s="61" t="s">
        <v>109</v>
      </c>
      <c r="F71" s="20">
        <v>4860048</v>
      </c>
      <c r="G71" s="20">
        <f t="shared" si="3"/>
        <v>11550</v>
      </c>
      <c r="H71" s="20">
        <v>4871598</v>
      </c>
      <c r="I71" s="20">
        <v>4871598</v>
      </c>
      <c r="J71" s="50">
        <f t="shared" si="2"/>
        <v>1</v>
      </c>
      <c r="K71" s="62"/>
      <c r="L71" s="63"/>
      <c r="M71" s="64"/>
      <c r="N71" s="65"/>
    </row>
    <row r="72" spans="1:14" ht="15" hidden="1" customHeight="1" x14ac:dyDescent="0.3">
      <c r="A72" t="s">
        <v>110</v>
      </c>
      <c r="B72" s="59" t="s">
        <v>111</v>
      </c>
      <c r="C72" s="60"/>
      <c r="D72" s="57"/>
      <c r="E72" s="61"/>
      <c r="F72" s="20"/>
      <c r="G72" s="20">
        <f t="shared" si="3"/>
        <v>0</v>
      </c>
      <c r="H72" s="20">
        <v>0</v>
      </c>
      <c r="I72" s="20">
        <v>0</v>
      </c>
      <c r="J72" s="50">
        <f t="shared" si="2"/>
        <v>0</v>
      </c>
      <c r="K72" s="62"/>
      <c r="L72" s="63"/>
      <c r="M72" s="64"/>
      <c r="N72" s="65"/>
    </row>
    <row r="73" spans="1:14" ht="15" customHeight="1" x14ac:dyDescent="0.3">
      <c r="A73" t="s">
        <v>112</v>
      </c>
      <c r="B73" s="59" t="s">
        <v>113</v>
      </c>
      <c r="C73" s="60"/>
      <c r="D73" s="57"/>
      <c r="E73" s="66" t="s">
        <v>114</v>
      </c>
      <c r="F73" s="20">
        <v>548674</v>
      </c>
      <c r="G73" s="20">
        <f t="shared" si="3"/>
        <v>-24053</v>
      </c>
      <c r="H73" s="20">
        <v>524621</v>
      </c>
      <c r="I73" s="20">
        <v>524621</v>
      </c>
      <c r="J73" s="50">
        <f t="shared" si="2"/>
        <v>1</v>
      </c>
    </row>
    <row r="74" spans="1:14" ht="15" customHeight="1" x14ac:dyDescent="0.3">
      <c r="A74" t="s">
        <v>115</v>
      </c>
      <c r="B74" s="59" t="s">
        <v>116</v>
      </c>
      <c r="C74" s="60"/>
      <c r="D74" s="57"/>
      <c r="E74" s="61" t="s">
        <v>117</v>
      </c>
      <c r="F74" s="20">
        <v>4536045</v>
      </c>
      <c r="G74" s="20">
        <f t="shared" si="3"/>
        <v>10779.799999999814</v>
      </c>
      <c r="H74" s="20">
        <v>4546824.8</v>
      </c>
      <c r="I74" s="20">
        <v>4546824.8</v>
      </c>
      <c r="J74" s="50">
        <f t="shared" si="2"/>
        <v>1</v>
      </c>
    </row>
    <row r="75" spans="1:14" ht="15" customHeight="1" x14ac:dyDescent="0.3">
      <c r="A75" t="s">
        <v>118</v>
      </c>
      <c r="B75" s="59" t="s">
        <v>119</v>
      </c>
      <c r="C75" s="60"/>
      <c r="D75" s="57"/>
      <c r="E75" s="61" t="s">
        <v>120</v>
      </c>
      <c r="F75" s="69">
        <v>0</v>
      </c>
      <c r="G75" s="20">
        <f t="shared" si="3"/>
        <v>10881</v>
      </c>
      <c r="H75" s="20">
        <v>10881</v>
      </c>
      <c r="I75" s="20">
        <v>10881</v>
      </c>
      <c r="J75" s="50">
        <f t="shared" si="2"/>
        <v>1</v>
      </c>
    </row>
    <row r="76" spans="1:14" ht="15" customHeight="1" x14ac:dyDescent="0.3">
      <c r="A76" t="s">
        <v>121</v>
      </c>
      <c r="B76" s="59" t="s">
        <v>122</v>
      </c>
      <c r="C76" s="60"/>
      <c r="D76" s="57"/>
      <c r="E76" s="61" t="s">
        <v>123</v>
      </c>
      <c r="F76" s="69">
        <v>0</v>
      </c>
      <c r="G76" s="20">
        <f t="shared" si="3"/>
        <v>0</v>
      </c>
      <c r="H76" s="20">
        <v>0</v>
      </c>
      <c r="I76" s="20">
        <v>0</v>
      </c>
      <c r="J76" s="50">
        <f t="shared" si="2"/>
        <v>0</v>
      </c>
    </row>
    <row r="77" spans="1:14" ht="15" customHeight="1" x14ac:dyDescent="0.3">
      <c r="A77" t="s">
        <v>124</v>
      </c>
      <c r="B77" s="59" t="s">
        <v>125</v>
      </c>
      <c r="C77" s="70"/>
      <c r="D77" s="71"/>
      <c r="E77" s="72" t="s">
        <v>126</v>
      </c>
      <c r="F77" s="69"/>
      <c r="G77" s="20">
        <f t="shared" si="3"/>
        <v>66040</v>
      </c>
      <c r="H77" s="73">
        <v>66040</v>
      </c>
      <c r="I77" s="73">
        <v>66040</v>
      </c>
      <c r="J77" s="50">
        <f t="shared" si="2"/>
        <v>1</v>
      </c>
    </row>
    <row r="78" spans="1:14" ht="15" customHeight="1" x14ac:dyDescent="0.3">
      <c r="A78"/>
      <c r="B78" s="59"/>
      <c r="C78" s="74"/>
      <c r="D78" s="71"/>
      <c r="E78" s="72" t="s">
        <v>127</v>
      </c>
      <c r="F78" s="75">
        <v>7452074</v>
      </c>
      <c r="G78" s="20">
        <f t="shared" si="3"/>
        <v>17709.599999999627</v>
      </c>
      <c r="H78" s="76">
        <v>7469783.5999999996</v>
      </c>
      <c r="I78" s="76">
        <v>7469783.5999999996</v>
      </c>
      <c r="J78" s="50">
        <f t="shared" si="2"/>
        <v>1</v>
      </c>
    </row>
    <row r="79" spans="1:14" ht="15" customHeight="1" x14ac:dyDescent="0.3">
      <c r="A79"/>
      <c r="B79" s="59"/>
      <c r="C79" s="74"/>
      <c r="D79" s="71"/>
      <c r="E79" s="72" t="s">
        <v>128</v>
      </c>
      <c r="F79" s="75">
        <v>7452074</v>
      </c>
      <c r="G79" s="20">
        <f t="shared" si="3"/>
        <v>17709.599999999627</v>
      </c>
      <c r="H79" s="76">
        <v>7469783.5999999996</v>
      </c>
      <c r="I79" s="76">
        <v>7469783.5999999996</v>
      </c>
      <c r="J79" s="50">
        <f t="shared" si="2"/>
        <v>1</v>
      </c>
    </row>
    <row r="80" spans="1:14" ht="15" customHeight="1" x14ac:dyDescent="0.3">
      <c r="A80"/>
      <c r="B80" s="59"/>
      <c r="C80" s="74"/>
      <c r="D80" s="71"/>
      <c r="E80" s="72" t="s">
        <v>129</v>
      </c>
      <c r="F80" s="75">
        <v>11480</v>
      </c>
      <c r="G80" s="20">
        <f t="shared" si="3"/>
        <v>-11480</v>
      </c>
      <c r="H80" s="76"/>
      <c r="I80" s="76"/>
      <c r="J80" s="50"/>
    </row>
    <row r="81" spans="1:10" ht="15" customHeight="1" x14ac:dyDescent="0.3">
      <c r="A81"/>
      <c r="B81" s="77"/>
      <c r="C81" s="78"/>
      <c r="D81" s="57" t="s">
        <v>130</v>
      </c>
      <c r="E81" s="61"/>
      <c r="F81" s="20">
        <v>0</v>
      </c>
      <c r="G81" s="20">
        <f t="shared" si="3"/>
        <v>0</v>
      </c>
      <c r="H81" s="20"/>
      <c r="I81" s="20"/>
      <c r="J81" s="50">
        <f t="shared" si="2"/>
        <v>0</v>
      </c>
    </row>
    <row r="82" spans="1:10" ht="15" customHeight="1" x14ac:dyDescent="0.3">
      <c r="A82" t="s">
        <v>131</v>
      </c>
      <c r="B82" s="59" t="s">
        <v>132</v>
      </c>
      <c r="C82" s="78" t="s">
        <v>133</v>
      </c>
      <c r="D82" s="57"/>
      <c r="E82" s="61" t="s">
        <v>134</v>
      </c>
      <c r="F82" s="20">
        <v>0</v>
      </c>
      <c r="G82" s="20">
        <f t="shared" si="3"/>
        <v>0</v>
      </c>
      <c r="H82" s="20">
        <v>0</v>
      </c>
      <c r="I82" s="20">
        <v>0</v>
      </c>
      <c r="J82" s="50">
        <f t="shared" si="2"/>
        <v>0</v>
      </c>
    </row>
    <row r="83" spans="1:10" ht="15" customHeight="1" x14ac:dyDescent="0.3">
      <c r="A83" t="s">
        <v>135</v>
      </c>
      <c r="B83" s="59" t="s">
        <v>136</v>
      </c>
      <c r="C83" s="78" t="s">
        <v>137</v>
      </c>
      <c r="D83" s="57"/>
      <c r="E83" s="61" t="s">
        <v>68</v>
      </c>
      <c r="F83" s="20">
        <v>0</v>
      </c>
      <c r="G83" s="20">
        <f t="shared" si="3"/>
        <v>0</v>
      </c>
      <c r="H83" s="20">
        <v>0</v>
      </c>
      <c r="I83" s="20">
        <v>0</v>
      </c>
      <c r="J83" s="50">
        <f t="shared" si="2"/>
        <v>0</v>
      </c>
    </row>
    <row r="84" spans="1:10" ht="15" customHeight="1" x14ac:dyDescent="0.3">
      <c r="A84" t="s">
        <v>138</v>
      </c>
      <c r="B84" s="59" t="s">
        <v>139</v>
      </c>
      <c r="C84" s="78" t="s">
        <v>140</v>
      </c>
      <c r="D84" s="57"/>
      <c r="E84" s="61" t="s">
        <v>141</v>
      </c>
      <c r="F84" s="20">
        <v>171807</v>
      </c>
      <c r="G84" s="20">
        <f t="shared" si="3"/>
        <v>182473.86</v>
      </c>
      <c r="H84" s="20">
        <v>354280.86</v>
      </c>
      <c r="I84" s="20">
        <v>354280.86</v>
      </c>
      <c r="J84" s="50">
        <f t="shared" si="2"/>
        <v>1</v>
      </c>
    </row>
    <row r="85" spans="1:10" ht="15" customHeight="1" x14ac:dyDescent="0.3">
      <c r="A85" t="s">
        <v>142</v>
      </c>
      <c r="B85" s="59" t="s">
        <v>143</v>
      </c>
      <c r="C85" s="78" t="s">
        <v>144</v>
      </c>
      <c r="D85" s="57"/>
      <c r="E85" s="61" t="s">
        <v>145</v>
      </c>
      <c r="F85" s="20">
        <v>0</v>
      </c>
      <c r="G85" s="20">
        <f>H85-F85</f>
        <v>0</v>
      </c>
      <c r="H85" s="20">
        <v>0</v>
      </c>
      <c r="I85" s="20">
        <v>0</v>
      </c>
      <c r="J85" s="50">
        <f t="shared" si="2"/>
        <v>0</v>
      </c>
    </row>
    <row r="86" spans="1:10" ht="15" customHeight="1" x14ac:dyDescent="0.3">
      <c r="A86" t="s">
        <v>146</v>
      </c>
      <c r="B86" s="59" t="s">
        <v>147</v>
      </c>
      <c r="C86" s="78" t="s">
        <v>148</v>
      </c>
      <c r="D86" s="57"/>
      <c r="E86" s="61" t="s">
        <v>149</v>
      </c>
      <c r="F86" s="20">
        <v>0</v>
      </c>
      <c r="G86" s="20">
        <f>H86-F86</f>
        <v>0</v>
      </c>
      <c r="H86" s="20">
        <v>0</v>
      </c>
      <c r="I86" s="20">
        <v>0</v>
      </c>
      <c r="J86" s="50">
        <f t="shared" si="2"/>
        <v>0</v>
      </c>
    </row>
    <row r="87" spans="1:10" ht="15" customHeight="1" x14ac:dyDescent="0.3">
      <c r="A87" t="s">
        <v>150</v>
      </c>
      <c r="B87" s="59" t="s">
        <v>151</v>
      </c>
      <c r="C87" s="78" t="s">
        <v>152</v>
      </c>
      <c r="D87" s="57"/>
      <c r="E87" s="61" t="s">
        <v>83</v>
      </c>
      <c r="F87" s="20">
        <v>0</v>
      </c>
      <c r="G87" s="20">
        <f>H87-F87</f>
        <v>0</v>
      </c>
      <c r="H87" s="79">
        <v>0</v>
      </c>
      <c r="I87" s="79">
        <v>0</v>
      </c>
      <c r="J87" s="50">
        <f t="shared" si="2"/>
        <v>0</v>
      </c>
    </row>
    <row r="88" spans="1:10" ht="15" customHeight="1" x14ac:dyDescent="0.3">
      <c r="A88" t="s">
        <v>153</v>
      </c>
      <c r="B88" s="59" t="s">
        <v>154</v>
      </c>
      <c r="C88" s="78" t="s">
        <v>155</v>
      </c>
      <c r="D88" s="57"/>
      <c r="E88" s="61" t="s">
        <v>156</v>
      </c>
      <c r="F88" s="20">
        <v>0</v>
      </c>
      <c r="G88" s="20">
        <f>H88-F88</f>
        <v>0</v>
      </c>
      <c r="H88" s="68">
        <v>0</v>
      </c>
      <c r="I88" s="68">
        <v>0</v>
      </c>
      <c r="J88" s="50">
        <f t="shared" si="2"/>
        <v>0</v>
      </c>
    </row>
    <row r="89" spans="1:10" ht="15" customHeight="1" thickBot="1" x14ac:dyDescent="0.35">
      <c r="A89"/>
      <c r="B89" s="59" t="s">
        <v>157</v>
      </c>
      <c r="C89" s="78" t="s">
        <v>158</v>
      </c>
      <c r="D89" s="71"/>
      <c r="E89" s="72" t="s">
        <v>159</v>
      </c>
      <c r="F89" s="80">
        <v>0</v>
      </c>
      <c r="G89" s="20">
        <f>H89-F89</f>
        <v>0</v>
      </c>
      <c r="H89" s="69">
        <v>0</v>
      </c>
      <c r="I89" s="69">
        <v>0</v>
      </c>
      <c r="J89" s="50">
        <f t="shared" si="2"/>
        <v>0</v>
      </c>
    </row>
    <row r="90" spans="1:10" ht="18" thickBot="1" x14ac:dyDescent="0.35">
      <c r="B90" s="117" t="s">
        <v>160</v>
      </c>
      <c r="C90" s="118"/>
      <c r="D90" s="118"/>
      <c r="E90" s="119"/>
      <c r="F90" s="123">
        <f>SUM(F32:F89)</f>
        <v>1300299104</v>
      </c>
      <c r="G90" s="123">
        <f>SUM(G40:G89)</f>
        <v>307306871.09000003</v>
      </c>
      <c r="H90" s="123">
        <f>SUM(H40:H89)</f>
        <v>1607605975.0899997</v>
      </c>
      <c r="I90" s="123">
        <f>SUM(I40:I89)</f>
        <v>1459779158.0899997</v>
      </c>
      <c r="J90" s="124">
        <f t="shared" si="2"/>
        <v>0.90804536727868002</v>
      </c>
    </row>
    <row r="91" spans="1:10" ht="18" thickBot="1" x14ac:dyDescent="0.35">
      <c r="F91" s="81"/>
      <c r="G91" s="81"/>
      <c r="H91" s="81"/>
      <c r="I91" s="81"/>
      <c r="J91" s="82">
        <f t="shared" si="2"/>
        <v>0</v>
      </c>
    </row>
    <row r="92" spans="1:10" ht="18" thickBot="1" x14ac:dyDescent="0.35">
      <c r="B92" s="125" t="s">
        <v>161</v>
      </c>
      <c r="C92" s="126"/>
      <c r="D92" s="126"/>
      <c r="E92" s="127"/>
      <c r="F92" s="128">
        <f>+F29+F90</f>
        <v>1300299104</v>
      </c>
      <c r="G92" s="128">
        <f>+G29+G90</f>
        <v>307306871.09000003</v>
      </c>
      <c r="H92" s="128">
        <f>H90</f>
        <v>1607605975.0899997</v>
      </c>
      <c r="I92" s="128">
        <f>I90</f>
        <v>1459779158.0899997</v>
      </c>
      <c r="J92" s="124">
        <f t="shared" si="2"/>
        <v>0.90804536727868002</v>
      </c>
    </row>
    <row r="93" spans="1:10" x14ac:dyDescent="0.25">
      <c r="B93" s="93" t="s">
        <v>162</v>
      </c>
      <c r="C93" s="93"/>
      <c r="D93" s="93"/>
      <c r="E93" s="93"/>
      <c r="F93" s="93"/>
      <c r="G93" s="93"/>
      <c r="H93" s="93"/>
      <c r="I93" s="93"/>
      <c r="J93" s="93"/>
    </row>
    <row r="94" spans="1:10" x14ac:dyDescent="0.25">
      <c r="B94" s="94"/>
      <c r="C94" s="94"/>
      <c r="D94" s="94"/>
      <c r="E94" s="94"/>
      <c r="F94" s="94"/>
      <c r="G94" s="94"/>
      <c r="H94" s="94"/>
      <c r="I94" s="94"/>
      <c r="J94" s="94"/>
    </row>
    <row r="95" spans="1:10" x14ac:dyDescent="0.25">
      <c r="C95" s="95" t="s">
        <v>163</v>
      </c>
      <c r="D95" s="95"/>
      <c r="E95" s="95"/>
      <c r="F95" s="95" t="s">
        <v>164</v>
      </c>
      <c r="G95" s="95"/>
      <c r="H95" s="95"/>
      <c r="I95" s="95" t="s">
        <v>165</v>
      </c>
      <c r="J95" s="95"/>
    </row>
    <row r="96" spans="1:10" x14ac:dyDescent="0.25">
      <c r="C96" s="83"/>
      <c r="D96" s="83"/>
      <c r="E96" s="83"/>
      <c r="F96" s="83"/>
      <c r="G96" s="83"/>
      <c r="H96" s="83"/>
      <c r="I96" s="83"/>
      <c r="J96" s="83"/>
    </row>
    <row r="97" spans="3:10" x14ac:dyDescent="0.25">
      <c r="C97" s="86"/>
      <c r="D97" s="86"/>
      <c r="E97" s="86"/>
      <c r="F97" s="86"/>
      <c r="G97" s="86"/>
      <c r="H97" s="86"/>
      <c r="I97" s="86"/>
      <c r="J97" s="86"/>
    </row>
    <row r="98" spans="3:10" x14ac:dyDescent="0.25">
      <c r="F98" s="84"/>
      <c r="G98" s="84"/>
      <c r="H98" s="85"/>
    </row>
    <row r="99" spans="3:10" x14ac:dyDescent="0.25">
      <c r="C99" s="87" t="s">
        <v>166</v>
      </c>
      <c r="D99" s="87"/>
      <c r="E99" s="87"/>
      <c r="F99" s="87" t="s">
        <v>167</v>
      </c>
      <c r="G99" s="87"/>
      <c r="H99" s="87"/>
      <c r="I99" s="87" t="s">
        <v>168</v>
      </c>
      <c r="J99" s="87"/>
    </row>
    <row r="100" spans="3:10" x14ac:dyDescent="0.25">
      <c r="C100" s="86" t="s">
        <v>169</v>
      </c>
      <c r="D100" s="86"/>
      <c r="E100" s="86"/>
      <c r="F100" s="86" t="s">
        <v>170</v>
      </c>
      <c r="G100" s="86"/>
      <c r="H100" s="86"/>
      <c r="I100" s="86" t="s">
        <v>171</v>
      </c>
      <c r="J100" s="86"/>
    </row>
  </sheetData>
  <mergeCells count="22">
    <mergeCell ref="B19:J19"/>
    <mergeCell ref="B1:J1"/>
    <mergeCell ref="B2:J2"/>
    <mergeCell ref="A3:J3"/>
    <mergeCell ref="C6:E6"/>
    <mergeCell ref="C10:E10"/>
    <mergeCell ref="B23:E23"/>
    <mergeCell ref="C34:E34"/>
    <mergeCell ref="B92:E92"/>
    <mergeCell ref="B93:J94"/>
    <mergeCell ref="C95:E95"/>
    <mergeCell ref="F95:H95"/>
    <mergeCell ref="I95:J95"/>
    <mergeCell ref="C100:E100"/>
    <mergeCell ref="F100:H100"/>
    <mergeCell ref="I100:J100"/>
    <mergeCell ref="C97:E97"/>
    <mergeCell ref="F97:H97"/>
    <mergeCell ref="I97:J97"/>
    <mergeCell ref="C99:E99"/>
    <mergeCell ref="F99:H99"/>
    <mergeCell ref="I99:J99"/>
  </mergeCells>
  <conditionalFormatting sqref="J101:J65536 J1:J92 J95:J99">
    <cfRule type="cellIs" dxfId="0" priority="1" operator="equal">
      <formula>0</formula>
    </cfRule>
  </conditionalFormatting>
  <printOptions horizontalCentered="1"/>
  <pageMargins left="0.70866141732283472" right="0.70866141732283472" top="0.15748031496062992" bottom="0.15748031496062992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 DIC 2020 </vt:lpstr>
      <vt:lpstr>'ANALITICO  DIC 2020 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tesoreria.pc1</cp:lastModifiedBy>
  <cp:lastPrinted>2021-02-26T20:10:30Z</cp:lastPrinted>
  <dcterms:created xsi:type="dcterms:W3CDTF">2021-02-26T03:14:32Z</dcterms:created>
  <dcterms:modified xsi:type="dcterms:W3CDTF">2021-02-26T20:11:03Z</dcterms:modified>
</cp:coreProperties>
</file>